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https://jtsapl.sharepoint.com/sites/DokumentacjaZSZiZKP/Shared Documents/edytowalne drafty  dokumentacji/PW-3.1 Zakupy materiałów w1_2025/"/>
    </mc:Choice>
  </mc:AlternateContent>
  <xr:revisionPtr revIDLastSave="38" documentId="8_{7836C1D0-36B9-4E19-AB7D-EE09AE8A385F}" xr6:coauthVersionLast="47" xr6:coauthVersionMax="47" xr10:uidLastSave="{663EFDF5-13A7-4FE5-AC8D-BACBBCE92A1A}"/>
  <bookViews>
    <workbookView xWindow="-108" yWindow="-108" windowWidth="23256" windowHeight="12456" xr2:uid="{ABD2E0C7-E3F1-460E-91F9-E8731C7998A2}"/>
  </bookViews>
  <sheets>
    <sheet name="Dane o dostawcy " sheetId="2" r:id="rId1"/>
    <sheet name="Pytania kwalifikacyjne" sheetId="5" r:id="rId2"/>
    <sheet name="Kwalifikacja ITNS" sheetId="11" r:id="rId3"/>
    <sheet name="Ocena kwalifikacji " sheetId="7" r:id="rId4"/>
    <sheet name="Listy " sheetId="6" state="hidden" r:id="rId5"/>
  </sheets>
  <definedNames>
    <definedName name="_xlnm.Print_Area" localSheetId="3">'Ocena kwalifikacji '!$A$1:$D$49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7" l="1"/>
  <c r="D36" i="7"/>
  <c r="A36" i="7"/>
  <c r="E35" i="7"/>
  <c r="D35" i="7"/>
  <c r="A35" i="7"/>
  <c r="E34" i="7"/>
  <c r="D34" i="7"/>
  <c r="A34" i="7"/>
  <c r="E33" i="7"/>
  <c r="D33" i="7"/>
  <c r="A33" i="7"/>
  <c r="E32" i="7"/>
  <c r="D32" i="7"/>
  <c r="A32" i="7"/>
  <c r="E31" i="7"/>
  <c r="D31" i="7"/>
  <c r="A31" i="7"/>
  <c r="E30" i="7"/>
  <c r="D30" i="7"/>
  <c r="A30" i="7"/>
  <c r="E29" i="7"/>
  <c r="D29" i="7"/>
  <c r="A29" i="7"/>
  <c r="C24" i="7"/>
  <c r="B10" i="2" s="1"/>
  <c r="B20" i="7"/>
  <c r="A20" i="7"/>
  <c r="B19" i="7"/>
  <c r="A19" i="7"/>
  <c r="B18" i="7"/>
  <c r="A18" i="7"/>
  <c r="B17" i="7"/>
  <c r="A17" i="7"/>
  <c r="B16" i="7"/>
  <c r="A16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100" i="11"/>
  <c r="B95" i="11"/>
  <c r="B85" i="11"/>
  <c r="B74" i="11"/>
  <c r="B34" i="11"/>
  <c r="B29" i="11"/>
  <c r="B20" i="11"/>
  <c r="C12" i="11"/>
  <c r="D23" i="7"/>
  <c r="B14" i="2"/>
  <c r="A12" i="2"/>
  <c r="A10" i="2"/>
  <c r="D26" i="7" l="1"/>
  <c r="C27" i="7" s="1"/>
  <c r="B12" i="2" s="1"/>
</calcChain>
</file>

<file path=xl/sharedStrings.xml><?xml version="1.0" encoding="utf-8"?>
<sst xmlns="http://schemas.openxmlformats.org/spreadsheetml/2006/main" count="202" uniqueCount="167">
  <si>
    <t>Formularz PW-3.1/F1 
Część 1</t>
  </si>
  <si>
    <t>FORMULARZ KWALIFIKACJI DOSTAWCY  
/ SUPPLIER QUALIFICATION FORM</t>
  </si>
  <si>
    <t>Dane Dostawcy / Supplier Data</t>
  </si>
  <si>
    <t>Nazwa Firmy/Company Name:</t>
  </si>
  <si>
    <t>Adres/Address:</t>
  </si>
  <si>
    <t>NIP/Tax numer:</t>
  </si>
  <si>
    <t>Telefon/Telephone numer:</t>
  </si>
  <si>
    <t>Adres e-mail/E-mail address:</t>
  </si>
  <si>
    <t>Adres strony www/Website adres:</t>
  </si>
  <si>
    <t xml:space="preserve">data kwalifikacji </t>
  </si>
  <si>
    <t xml:space="preserve">kwalifikujacy </t>
  </si>
  <si>
    <t xml:space="preserve">Zakres kwalifikacji: oferowany asortyment wyrobów/usług 
Qualification scope: Offerred assortment products/services: </t>
  </si>
  <si>
    <t>Reprezentujący firmę/ Company’s Representatives:</t>
  </si>
  <si>
    <t>Imię i Nazwisko: Name and Surmane:</t>
  </si>
  <si>
    <t>Pełniona funkcja w firmie/ Function:</t>
  </si>
  <si>
    <t>Telefon/ telephone numer:</t>
  </si>
  <si>
    <t>Adres e-mail/ E-mail address:</t>
  </si>
  <si>
    <t>Wypełniający kwestionariusz / Completing the questionnaire</t>
  </si>
  <si>
    <t>Pełniona funkcja / Function:</t>
  </si>
  <si>
    <t>Data, podpis/ Date, signature:</t>
  </si>
  <si>
    <t xml:space="preserve">Data kwalifikacji </t>
  </si>
  <si>
    <t>Formularz PW-3.1/F1 
Część 2 a</t>
  </si>
  <si>
    <t>PYTANIE KWALIFIKACYJNE</t>
  </si>
  <si>
    <t>Czy Firma posiada certyfikowany system zarządzania jakością? /Does the company have certified quality management system?</t>
  </si>
  <si>
    <t>TAK/YES</t>
  </si>
  <si>
    <t>Czy Firma posiada certyfikowany system zarządzania środowiskowego?/Does the company have certified environmental management?</t>
  </si>
  <si>
    <t>Czy Firma posiada certyfikowany system zarządzania bezpieczeństwem i higieną pracy?/ Does the company have certified health and safety mnagement system?</t>
  </si>
  <si>
    <t xml:space="preserve">Czy Wasza Firma posiada inne certyfikaty? / Does your company have other certificates? </t>
  </si>
  <si>
    <t>Jeśli tak, to proszę podać jakie? /If yes, please specify:?</t>
  </si>
  <si>
    <t>Czy w firmie ocenia się dostawców?/ Does the company evaluate suppliers?</t>
  </si>
  <si>
    <t>Czy firma posiada zatwierdzoną listę kwalifikowanych dostawców? / Does the company have an approved list of qualified suppliers?</t>
  </si>
  <si>
    <t>Czy ustalony jest tryb postępowania dotyczący kontroli wyrobu/usługi?/ Is the procedure for the product/service control established?</t>
  </si>
  <si>
    <t>Czy istnieje ustalony tryb postępowania z reklamacjami klientów?/ Is there a procedure regarding dealing with customer complaints?</t>
  </si>
  <si>
    <t>Ile reklamacji zgłosili klienci w okresie ostatnich 12 miesięcy? How many complaints did the company receive during last 12 months?</t>
  </si>
  <si>
    <t>Czy umowy/zamówienia przeglądane są pod kątem możliwości spełnienia wymagań klienta? /Are contracts reviewed in terms of meeting customer’s requirements?</t>
  </si>
  <si>
    <t>Czy Firma identyfikuje i spełnia wymagania prawne z zakresu ochrony środowiska oraz bezpieczeństwa i higieny pracy?/Does the company identify and meet legal requirements in the field of environmental protection an health ans safety?</t>
  </si>
  <si>
    <t>Czy wyrażacie Państwo zgodę na przeprowadzenie auditu klientowskiego w Waszej Firmie przez naszych pracowników?/ Do you agree to conduct a client audit in your company by our employees?</t>
  </si>
  <si>
    <t>PUNKTACJA</t>
  </si>
  <si>
    <t>Formularz PW-3.1/F1 
Część 2 b</t>
  </si>
  <si>
    <r>
      <t xml:space="preserve">FORMULARZ KWALIFIKACJI DOSTAWCY ITNS
</t>
    </r>
    <r>
      <rPr>
        <sz val="16"/>
        <rFont val="Century Gothic"/>
        <family val="2"/>
        <charset val="238"/>
      </rPr>
      <t>SUPPLIER ITNS QUALIFICATION FORM</t>
    </r>
  </si>
  <si>
    <t>SYSTEM ZARZĄDZANIA/MANAGEMENT SYSTEM</t>
  </si>
  <si>
    <t xml:space="preserve">Wybierz </t>
  </si>
  <si>
    <t>Czy firma posiada w kwalifikowanym zakresie status kwalifikowanego dostawcy dla Bechtel i/lub Westinghouse? Jeżeli tak, to w jakim zakresie?/Is the company a qualified supplier for Bechtel and/or Westinghouse in qualification scope? If so, to what extent?</t>
  </si>
  <si>
    <t>Czy Firma posiada certyfikowany system zarządzania jakością wg ISO 19443 i/lub ASME NQA-1?
Does the company have certified quality management system according to ISO 19443 and/or ASME NQA-1?</t>
  </si>
  <si>
    <t>Czy Firma posiada certyfikowany system zarządzania środowiskowego wg ISO 14001 ?
Does the company have certified environmental management according to ISO 14001?</t>
  </si>
  <si>
    <t>Czy Firma posiada certyfikowany system zarządzania bezpieczeństwem i higieną pracy wg ISO 45001? /Does the company have certified health and safety mnagement system  according to ISO 45001?</t>
  </si>
  <si>
    <t>Czy masz doświadczenie z PED 2014/68/UE (dyrektywa dotycząca urządzeń ciśnieniowych)? Proszę podać krótką listę przykładów produkcji/Do you have experience with the PED 2014/68/EU (pressure equipment directive)? Please provide a short list of fabrication examples.</t>
  </si>
  <si>
    <t xml:space="preserve">Czy Wasza Firma posiada inne certyfikaty? Jeśli tak, to proszę podać jakie?
Does your company have other certificates? If yes, please specify: </t>
  </si>
  <si>
    <t>Czy istnieją inne normy ISO, PN, EN, US, które firma wdrożyła lub nad którymi pracuje?/
Are there any other ISO, PN, EN, US standards the company has or is working towards?</t>
  </si>
  <si>
    <t>Czy masz doświadczenie w dostępie i korzystaniu z kodów i standardów USA? Jeśli tak, wymień, które z nich/Do you have experience accessing and using US codes and standards? If yes, list which ones</t>
  </si>
  <si>
    <t xml:space="preserve">PUNKTACJA </t>
  </si>
  <si>
    <t>JAKOŚĆ/QUALITY</t>
  </si>
  <si>
    <t>Czy ustalony jest tryb postępowania dotyczący kontroli wyrobu/usługi?Is the procedure for the product/service control established?</t>
  </si>
  <si>
    <t>Czy istnieje ustalony tryb postępowania z reklamacjami klientów? /Is there a procedure regarding dealing with customer complaints?</t>
  </si>
  <si>
    <t>Czy masz doświadczenie w opracowywaniu planów jakości (ITP)? Proszę podać krótki opis swojego doświadczenia i przykład planu jakości/Do you have experience developing quality plans (ITPs)? Please provide a brief description of your experience and an example of a quality plan.</t>
  </si>
  <si>
    <t>Czy Twojaj Ksiega Jakości jest dwujęzyczna (angielski/lokalny)?/Is your quality manual bilingual (English/Local)?</t>
  </si>
  <si>
    <t>Czy Państwa procedury Systemu Zarządzania są dwujęzyczne (angielski/lokalny)?/Are your QMS procedures bilingual (English/Local)?</t>
  </si>
  <si>
    <t xml:space="preserve">Czy mają Państwo procedurę identyfikacji i kontroli podrobionych/sfałszowanych/podejrzanych przedmiotów?/Do you have a procedure for identification and control of counterfeit/fraudulent/suspect items? </t>
  </si>
  <si>
    <t>PLANOWANIE I RAPARTOWANIE/SCHEDULES AND REPORTING</t>
  </si>
  <si>
    <t>Czy mają Państwo osobny dział planowania?/Do you have a separate scheduling department?</t>
  </si>
  <si>
    <t>Czy harmonogramy udostępniane klientom są takie same, jak na produkcji?/Are the schedules shared with customer the same that the shop works to?</t>
  </si>
  <si>
    <t>Czy posiadasz zintegrowany harmonogram główny dla wszystkich projektów w całym zakładzie produkcyjnym?/Do you have an integrated master schedule for all projects for your entire manufacturing facility?</t>
  </si>
  <si>
    <t>Czy wspólne harmonogramy mogą być dwujęzyczne (angielski/lokalny)?/Can shared schedules be bilingual (English/Local)?</t>
  </si>
  <si>
    <t xml:space="preserve"> Lista używanych oprogramowań do planowania?/List Scheduling software(s) used?</t>
  </si>
  <si>
    <t>Czy mierzysz terminowość dostaw i jeśli tak, jakie były Twoje ostatnie wyniki? (% terminowości/liczba dni opóźnienia)/
Do you measure On Time Delivery and if so what's your recent performance? (% on time/number of days late)</t>
  </si>
  <si>
    <t>Jakie inne wskaźniki mierzysz i śledzisz w firmie? Proszę wymienić/What other metrics do you measure and track within the company? Please list</t>
  </si>
  <si>
    <t>PROJEKTOWANIE I WYDANIE DOKUMENTACJI/DESIGN AND RELEASE OF DOCUMENTATION</t>
  </si>
  <si>
    <t>Czy masz wewnętrzny dział projektowy? Jeśli tak, jaka jest liczba pracowników w tym dziale?/
Do you have an internal design department? If so, how many employees are in that department?</t>
  </si>
  <si>
    <t>Czy są wykonywane jakiekolwiek obliczenia za pomocą zasobą włąsnych? Jeżeli tak, wymień jakie / Are any calculations performed using own resources? If yes, please list/</t>
  </si>
  <si>
    <t>PROCES PRODUKCYJNY/MANUFACTURING PROCESS</t>
  </si>
  <si>
    <t>Czy instrukcje/dokumentacja robocza są w wersji papierowej (drukowane i wydawane na warsztat) czy elektronicznej (dostarczane i „śledzone” za pomocą systemu komputerowego)? /
Are the work instructions/documents in paper format (printed and issued to the workshop) or electronic (delivered and “tracked” via a computer system)?</t>
  </si>
  <si>
    <t>Czy śledzisz realizację poszczególnych operacji produkcyjnych?/Do you track completion of individual manufacturing operations?</t>
  </si>
  <si>
    <t>Kto dokonuję odbioru wykonanych prac? czy jest i w jaki sposób jest to dokumentowane?/
Who accepts the work performed? Is it documented and how?</t>
  </si>
  <si>
    <t>Czy masz doświadczenie w tworzeniu i korzystaniu z dwujęzycznych instrukcji roboczych (angielski/lokalny)? /Do you have experience producing and using bilingual work instructions (English/Local)?</t>
  </si>
  <si>
    <t>Czy pracownicy biegle posługują się językiem instrukcji roboczych?/
Is the workforce proficient in the language of work instructions?</t>
  </si>
  <si>
    <t>Czy masz doświadczenie w przygotowywaniu dwujęzycznych procedur i dokumentów procesowych (w języku angielskim/lokalnym)? /Do you have experience preparing bilingual procedures and process documents (English/Local)?</t>
  </si>
  <si>
    <t>Czy części niezgodne z wymaganiami (NCR) na hali produkcyjnej/placu budowy są wyraźnie oznaczone i posegregowane?/Are non-conforming parts (NCR) on the production floor/construction site clearly marked and segregated?</t>
  </si>
  <si>
    <t>Czy istnieje  procedura kontroli części niezgodnych?/Is there an approved procedure for control of non-conforming parts?</t>
  </si>
  <si>
    <t>Jaki jest Twój obszar produkcji (m2)?/What is your fabrication area (m2)?</t>
  </si>
  <si>
    <t>Wypisz maksymalną ładowność dźwigu w warsztacie/
List the maximum crane capacity in the workshop</t>
  </si>
  <si>
    <t>Jaka była najcięższa/największa część lub mechaniczna platforma, którą wyprodukowałeś?/
What was the heaviest/biggest part or mechanical skid you manufactured?</t>
  </si>
  <si>
    <t>Czy posiadają Państwo ustalony program konserwacji sprzętu warsztatowego i spawalniczego (planowy/zapobiegawczy)?/Do you have a procedurized maintenance program for shop and welding equipment (scheduled/preventive)?</t>
  </si>
  <si>
    <t>Czy masz doświadczenie w zapewnieniu czystości w srodowisku realizowania procesów produkcyjnych/montażowych? Proszę wyjaśnić /Do you have experience in ensuring cleanliness in the production/assembly process environment? Please explain</t>
  </si>
  <si>
    <t>Wymień maszyny (typ i rozmiar) używane do cięcia płyt i kształtów /List the machines (type and size) used for cutting plates and shapes</t>
  </si>
  <si>
    <t>Czy posiadasz tokarki, frezarki? Jeśli tak, proszę podać typ i wydajność/Do you have lathes, milling machines? If yes, please list type and capacity</t>
  </si>
  <si>
    <t>Wymień możliwości cięcia CNC płyt /List CNC plate cutting capability</t>
  </si>
  <si>
    <t>Wymień maszyny używane do cięcia rur na długości, ukosy i kąty/List the machines used for cutting pipe lengths, miters &amp; angles</t>
  </si>
  <si>
    <t>Wymień metody i sprzęt używany do tworzenia przygotowań do spawania rur/List methods and equipment used for creating pipe weld preps</t>
  </si>
  <si>
    <t>Opisz szczegółowo swoje możliwości wiercenia otworów/Detail your hole drilling capability</t>
  </si>
  <si>
    <t>Czy masz doświadczenie w usuwaniu HAZ (strefy wpływu ciepła) po cięciu termicznym? Proszę podać wyjaśnienie/Do you have experience with the removal of HAZ (Heat Affected Zone) after thermal cutting? Please provide an explanation</t>
  </si>
  <si>
    <t>Czy masz doświadczenie w przygotowywaniu map spawania?/
Do you have experience preparing welding maps?</t>
  </si>
  <si>
    <t>Wymień metody spawania, na które posiadasz technologie spawania i które są wykorzystywane własnymi zasobami?/
List the welding methods for which you have welding technologies and which are used with your own resources?</t>
  </si>
  <si>
    <t>Czy dysponujesz procedurami i doświadczeniem w zakresie spawania stali węglowej i nierdzewnej?/
Do you have procedures and experience in welding carbon and stainless steel?</t>
  </si>
  <si>
    <t>Czy istnieje kontrolowany/zorganizowany/zabezpieczony obszar spawania? Proszę opisać /
Is there a controlled/organized/secured welding area? Please describe</t>
  </si>
  <si>
    <t>W jaki sposób są odbierane i wydawane do warsztatu materiały spawalnicze? Kto podpisuje wydanie materiału do warsztatu?/
How are welding materials received and issued to the workshop? Who signs the release of material to the workshop?</t>
  </si>
  <si>
    <t>Czy blachy, kształtowniki i rury są śrutowane przed spawaniem?/
Are plates, shapes and pipes shotblasted prior to welding?</t>
  </si>
  <si>
    <t>Wymień metody obróbki cieplnej po spawaniu/odprężania, w których masz doświadczenie, i zaznacz, czy są one wykonywane w Twoim warsztacie, czy zlecane na zewnątrz/
List post weld heat treatment/stress relieving methods which you have experience and note if this is performed in your shop or outsourced</t>
  </si>
  <si>
    <t>Czy śrutowanie jest automatyczne czy ręczne? Wymień rozmiary i ograniczenia/
Is your shotblasting automatic or manual? List sizes and limitations</t>
  </si>
  <si>
    <t>Czy narzędzia szlifierskie używane do stali węglowej i nierdzewnej są obecnie segregowane?/
Are grinding tools used for carbon and stainless steel currently being segregated?</t>
  </si>
  <si>
    <t>Czy istnieje procedura segregacji narzędzi używanych do stali nierdzewnej i węglowej?/
Is there a procedure for the segregation of tooling used for stainless and carbon steel?</t>
  </si>
  <si>
    <t>Czy dysponujesz własnymi możliwościami wytwarzania/prefabrykacji/spawania rur? Proszę wyjaśnić /
Do you have in-house pipe fabrication/pre-fabrication/welding capabilities? Please explain</t>
  </si>
  <si>
    <t>Jaki jest roboczy zakres średnic rur, które jesteś w stanie obsłużyć?/What is the working range of rural diameters that you can handle?</t>
  </si>
  <si>
    <t>Czy wytwarzasz rury ze stali węglowej i nierdzewnej?/Do you fabricate both carbon and stainless steel pipes?</t>
  </si>
  <si>
    <t>Doświadczenie w  gięciu rur: proszę podać szczegóły i rozmiary rur /Experience with pipe bending : please detail and provide pipe sizes</t>
  </si>
  <si>
    <t>Czy malowanie jest wykonywane na miejscu czy zlecane podwykonawcom?/ Is painting performed on-site or subcontracted?</t>
  </si>
  <si>
    <t>Czy śrutowanie/piaskowanie jest wykonywane przed malowaniem (na miejscu?)/ Is shotblasting/sandblasting performed prior to painting (on-site?)</t>
  </si>
  <si>
    <t>Przedstaw kwalifikacje/certyfikaty malarzy i inspektorów lakierniczych, wymień standardy lakiernicze, w których masz doświadczenie /Provide painters and paint inspectors qualifications/certifications, please list painting standards that you have experience working to</t>
  </si>
  <si>
    <t>BADANIA I TESTY/TESTING</t>
  </si>
  <si>
    <t>Czy układy/dopasowania są sprawdzane przed ostatecznym spawaniem i kto to robi?/
Are layouts/fit-ups inspected prior to final welding, and by whom?</t>
  </si>
  <si>
    <t>Czy inspektorzy jakości posiadają kwalifikacje zgodne z krajowo uznawaną normą? Wyjaśnij, w jaki sposób kwalifikujesz swoich inspektorów/Are quality inspectors qualified to a nationally recognized standard? Provide an explanation of how you qualify your  inspectors</t>
  </si>
  <si>
    <t>Zgodnie z jaką normą przeprowadzane jest badanie NDT (proszę wymienić)/To which standard is NDT performed (please list)</t>
  </si>
  <si>
    <t>Wymień poziomy kwalifikacji personelu NDT i odpowiednie standardy/List the qualification levels of NDT personnel and the relevant standards</t>
  </si>
  <si>
    <t>Czy posiadacie własny laboratorium akredytowany? Jeżeli tak, wymień zakres akredytacji/
Do you have your own accredited laboratory? If yes, please specify the scope of accreditation/</t>
  </si>
  <si>
    <t>Jakie rodzaje badań nieniszczących sa wykonywane? Zaznacz czy wykonywane włąsnymi zasobami lub firmą zewnętrzną?/What types of non-destructive testing are performed? Indicate whether performed by in-house resources or an external company?</t>
  </si>
  <si>
    <t xml:space="preserve">Czy wykonujecie pańśtwo badania niszczącę włąsnymi zasobami? Jeżeli tak, wymień jakie/
Do you perform destructive testing with your own resources? If yes, please list </t>
  </si>
  <si>
    <t>Czy masz doświadczenie w wykonywaniu testów hydrostatycznych? Wg jakich standardów?/
Do you have experience performing hydrostatic tests?According to what standards?</t>
  </si>
  <si>
    <t>PRZECHOWYWANIE/STORAGE</t>
  </si>
  <si>
    <t>Podaj wielkość swojego zadaszonego obszaru magazynowego gotowych produktów /
Provide the size of your indoor storage area for completed work</t>
  </si>
  <si>
    <t>Opisz warunki przechowywania w zadaszonym magazynie/Describe the indoor storage conditions</t>
  </si>
  <si>
    <t>Czy istnieje alternatywne miejsce przechowywania ukończonych prac?/Is a alternative facility available for the storage of completed work?</t>
  </si>
  <si>
    <t>Opisz miejsca przechowywania, warunki przechowywania, oznakowanie i sposób kontroli materiałów podstawowych/Describe storage locations, condition, marking and control of raw material</t>
  </si>
  <si>
    <t>Opisz miejsca przechowywania, warunki przechowywania, oznakowanie i sposób kontroli produktów gotowych/Describe storage locations, condition, marking and control of final products</t>
  </si>
  <si>
    <t>Explain past experience storing and maintaining customer supplied materials, pumps, valves, actuators etc. (example could include providing lubrication, shaft rotation etc.)</t>
  </si>
  <si>
    <t>Czy istnieje procedura i środki kontroli dotyczące składowania/segregacji stali węglowej i nierdzewnej?/Is there a procedure and controls in place for the storage/segregation of carbon and stainless steels?</t>
  </si>
  <si>
    <t>TRANSPORT I LOGISTYKA</t>
  </si>
  <si>
    <t>Czy masz doświadczenie w dostarczaniu produktów drogą lądową ciężarówką?/
Do you have the experience delivering over the road by truck?</t>
  </si>
  <si>
    <t>Czy masz doświadczenie w zarządzaniu i planowaniu transportu ładunków ponadgabarytowych (samochody ciężarowe)?/
Do you have experience managing and scheduling oversized loads (truck)?</t>
  </si>
  <si>
    <t>INFORMACJE DODATKOWE</t>
  </si>
  <si>
    <t>Pracownicy/staff</t>
  </si>
  <si>
    <r>
      <rPr>
        <sz val="11"/>
        <color rgb="FF000000"/>
        <rFont val="Century Gothic"/>
        <family val="2"/>
        <charset val="238"/>
      </rPr>
      <t>Struktura firmy, liczba pracowników (pracownicy umysłowi i fizyczni, zwłaszcza spawacze i monterzy)/Company structure, number of employees</t>
    </r>
    <r>
      <rPr>
        <sz val="11"/>
        <color rgb="FFFF0000"/>
        <rFont val="Century Gothic"/>
        <family val="2"/>
        <charset val="238"/>
      </rPr>
      <t xml:space="preserve"> </t>
    </r>
    <r>
      <rPr>
        <sz val="11"/>
        <color rgb="FF000000"/>
        <rFont val="Century Gothic"/>
        <family val="2"/>
        <charset val="238"/>
      </rPr>
      <t>(white vs blue collar, especially welders and fitters)</t>
    </r>
  </si>
  <si>
    <t>Poziom znajomości języka angielskiego w firmie (Zarządzanie/Inżynieria/Produkcja) - Czytanie/Pisanie/Mówienie/English skill level within the company (Management/Engineering/Production) - Reading/Writing/Speaking</t>
  </si>
  <si>
    <t>Formularz PW-3.1/F1 
Część 3</t>
  </si>
  <si>
    <t>OCENA KWALIFIKACJI DOSTAWCY</t>
  </si>
  <si>
    <t>Dane Dostawcy</t>
  </si>
  <si>
    <t xml:space="preserve">Ocena wiarygodności finansowej </t>
  </si>
  <si>
    <t xml:space="preserve">Kwalifikacja </t>
  </si>
  <si>
    <t>Kwalifikacja ITNS</t>
  </si>
  <si>
    <t xml:space="preserve">KRYTERIA KWALIFIKACJI </t>
  </si>
  <si>
    <t>dostawca kwalifikany  ITNS</t>
  </si>
  <si>
    <t xml:space="preserve">dostawca kwalifikowany </t>
  </si>
  <si>
    <t>dostawca kwalifikany warunkowo</t>
  </si>
  <si>
    <t>dostawca niekwalifikowany</t>
  </si>
  <si>
    <t xml:space="preserve">dostawca nieweryfikowany </t>
  </si>
  <si>
    <t>brak oceny</t>
  </si>
  <si>
    <t xml:space="preserve">oceniający </t>
  </si>
  <si>
    <t>data oceny</t>
  </si>
  <si>
    <t xml:space="preserve">akceptujący </t>
  </si>
  <si>
    <t xml:space="preserve">data akceptacji </t>
  </si>
  <si>
    <t xml:space="preserve">Zakres </t>
  </si>
  <si>
    <t xml:space="preserve">ocena </t>
  </si>
  <si>
    <t>poziom języka</t>
  </si>
  <si>
    <t xml:space="preserve">dopuszczalna ilość reklamacji </t>
  </si>
  <si>
    <t xml:space="preserve">oceniający /kwalifikujący </t>
  </si>
  <si>
    <t xml:space="preserve">ocena wiarygodności finansowej </t>
  </si>
  <si>
    <t xml:space="preserve">Oceniany </t>
  </si>
  <si>
    <t>A</t>
  </si>
  <si>
    <t xml:space="preserve">Iwona Szyszka </t>
  </si>
  <si>
    <t>pozytywna</t>
  </si>
  <si>
    <t>Nie dotyczy</t>
  </si>
  <si>
    <t>NIE/NO</t>
  </si>
  <si>
    <t>B</t>
  </si>
  <si>
    <t>Waldemar Powierża</t>
  </si>
  <si>
    <t xml:space="preserve">negatywna </t>
  </si>
  <si>
    <t>C</t>
  </si>
  <si>
    <t>Pzremysław Stachyra</t>
  </si>
  <si>
    <t>Michał Bednarczyk</t>
  </si>
  <si>
    <t>…........................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</si>
</sst>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  <charset val="238"/>
    </font>
    <font>
      <sz val="8"/>
      <color indexed="8"/>
      <name val="Century Gothic"/>
      <family val="2"/>
      <charset val="238"/>
    </font>
    <font>
      <sz val="10"/>
      <name val="Century Gothic"/>
      <family val="2"/>
      <charset val="238"/>
    </font>
    <font>
      <b/>
      <shadow/>
      <sz val="11"/>
      <color indexed="17"/>
      <name val="Century Gothic"/>
      <family val="2"/>
      <charset val="238"/>
    </font>
    <font>
      <b/>
      <sz val="16"/>
      <name val="Century Gothic"/>
      <family val="2"/>
      <charset val="238"/>
    </font>
    <font>
      <b/>
      <sz val="10"/>
      <name val="Century Gothic"/>
      <family val="2"/>
      <charset val="238"/>
    </font>
    <font>
      <u/>
      <sz val="10"/>
      <name val="Century Gothic"/>
      <family val="2"/>
      <charset val="238"/>
    </font>
    <font>
      <b/>
      <sz val="11"/>
      <name val="Century Gothic"/>
      <family val="2"/>
      <charset val="238"/>
    </font>
    <font>
      <sz val="10"/>
      <name val="Arial CE"/>
      <charset val="238"/>
    </font>
    <font>
      <b/>
      <sz val="12"/>
      <name val="Century Gothic"/>
      <family val="2"/>
      <charset val="238"/>
    </font>
    <font>
      <sz val="11"/>
      <name val="Century Gothic"/>
      <family val="2"/>
      <charset val="238"/>
    </font>
    <font>
      <sz val="8"/>
      <name val="Arial CE"/>
      <charset val="238"/>
    </font>
    <font>
      <sz val="11"/>
      <color theme="1"/>
      <name val="Century Gothic"/>
      <family val="2"/>
      <charset val="238"/>
    </font>
    <font>
      <sz val="12"/>
      <name val="Century Gothic"/>
      <family val="2"/>
      <charset val="238"/>
    </font>
    <font>
      <sz val="16"/>
      <name val="Century Gothic"/>
      <family val="2"/>
      <charset val="238"/>
    </font>
    <font>
      <b/>
      <sz val="10"/>
      <name val="Arial CE"/>
      <charset val="238"/>
    </font>
    <font>
      <sz val="12"/>
      <color theme="1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sz val="11"/>
      <color rgb="FFFF0000"/>
      <name val="Century Gothic"/>
      <family val="2"/>
      <charset val="238"/>
    </font>
    <font>
      <sz val="10"/>
      <color theme="0" tint="-0.34998626667073579"/>
      <name val="Century Gothic"/>
      <family val="2"/>
      <charset val="238"/>
    </font>
    <font>
      <b/>
      <sz val="10"/>
      <color theme="0"/>
      <name val="Century Gothic"/>
      <family val="2"/>
      <charset val="238"/>
    </font>
    <font>
      <sz val="10"/>
      <color theme="0"/>
      <name val="Century Gothic"/>
      <family val="2"/>
      <charset val="238"/>
    </font>
    <font>
      <i/>
      <sz val="10"/>
      <color theme="0" tint="-0.499984740745262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horizontal="left" vertical="center" wrapText="1"/>
    </xf>
    <xf numFmtId="0" fontId="10" fillId="0" borderId="0" xfId="0" applyFont="1"/>
    <xf numFmtId="0" fontId="12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9" fillId="0" borderId="0" xfId="0" applyFont="1"/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2" fillId="2" borderId="0" xfId="0" applyFont="1" applyFill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9" fontId="2" fillId="0" borderId="1" xfId="1" applyFont="1" applyBorder="1" applyAlignment="1">
      <alignment horizontal="center"/>
    </xf>
    <xf numFmtId="9" fontId="22" fillId="3" borderId="0" xfId="0" applyNumberFormat="1" applyFont="1" applyFill="1" applyAlignment="1">
      <alignment horizontal="center"/>
    </xf>
    <xf numFmtId="9" fontId="22" fillId="3" borderId="2" xfId="0" applyNumberFormat="1" applyFont="1" applyFill="1" applyBorder="1" applyAlignment="1">
      <alignment horizontal="center" wrapText="1"/>
    </xf>
    <xf numFmtId="9" fontId="22" fillId="3" borderId="1" xfId="0" applyNumberFormat="1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4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2" fillId="0" borderId="1" xfId="0" applyFont="1" applyBorder="1"/>
    <xf numFmtId="0" fontId="22" fillId="3" borderId="5" xfId="0" applyFont="1" applyFill="1" applyBorder="1" applyAlignment="1">
      <alignment horizontal="left"/>
    </xf>
    <xf numFmtId="0" fontId="22" fillId="3" borderId="6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22" fillId="3" borderId="4" xfId="0" quotePrefix="1" applyFont="1" applyFill="1" applyBorder="1" applyAlignment="1">
      <alignment horizontal="center"/>
    </xf>
    <xf numFmtId="0" fontId="22" fillId="3" borderId="2" xfId="0" quotePrefix="1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" fillId="3" borderId="0" xfId="0" applyFont="1" applyFill="1"/>
  </cellXfs>
  <cellStyles count="2">
    <cellStyle name="Normalny" xfId="0" builtinId="0"/>
    <cellStyle name="Procentowy" xfId="1" builtinId="5"/>
  </cellStyles>
  <dxfs count="16">
    <dxf>
      <font>
        <color theme="0" tint="-0.14996795556505021"/>
      </font>
    </dxf>
    <dxf>
      <font>
        <color theme="0" tint="-0.1499679555650502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121920</xdr:rowOff>
    </xdr:from>
    <xdr:to>
      <xdr:col>0</xdr:col>
      <xdr:colOff>1542450</xdr:colOff>
      <xdr:row>1</xdr:row>
      <xdr:rowOff>614640</xdr:rowOff>
    </xdr:to>
    <xdr:pic>
      <xdr:nvPicPr>
        <xdr:cNvPr id="2" name="Google Shape;141;p19">
          <a:extLst>
            <a:ext uri="{FF2B5EF4-FFF2-40B4-BE49-F238E27FC236}">
              <a16:creationId xmlns:a16="http://schemas.microsoft.com/office/drawing/2014/main" id="{909A0BED-6142-4A9C-9EFA-F06020EC489A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327660" y="121920"/>
          <a:ext cx="1214790" cy="82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83820</xdr:rowOff>
    </xdr:from>
    <xdr:to>
      <xdr:col>0</xdr:col>
      <xdr:colOff>1580550</xdr:colOff>
      <xdr:row>1</xdr:row>
      <xdr:rowOff>911820</xdr:rowOff>
    </xdr:to>
    <xdr:pic>
      <xdr:nvPicPr>
        <xdr:cNvPr id="3" name="Google Shape;141;p19">
          <a:extLst>
            <a:ext uri="{FF2B5EF4-FFF2-40B4-BE49-F238E27FC236}">
              <a16:creationId xmlns:a16="http://schemas.microsoft.com/office/drawing/2014/main" id="{36ECE060-DFA0-4DED-A8FB-3AA2615268C3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1844040" y="83820"/>
          <a:ext cx="1214790" cy="828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2133600</xdr:colOff>
      <xdr:row>1</xdr:row>
      <xdr:rowOff>281940</xdr:rowOff>
    </xdr:from>
    <xdr:to>
      <xdr:col>2</xdr:col>
      <xdr:colOff>0</xdr:colOff>
      <xdr:row>1</xdr:row>
      <xdr:rowOff>1028700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26269A29-0C76-36FB-1B29-0A2A295E3D09}"/>
            </a:ext>
          </a:extLst>
        </xdr:cNvPr>
        <xdr:cNvSpPr txBox="1"/>
      </xdr:nvSpPr>
      <xdr:spPr>
        <a:xfrm>
          <a:off x="2133600" y="281940"/>
          <a:ext cx="3581400" cy="746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400" b="1" kern="1200">
              <a:latin typeface="Century Gothic" panose="020B0502020202020204" pitchFamily="34" charset="0"/>
            </a:rPr>
            <a:t>FORMULARZ KWALIFIKACJI DOSTAWCY  / SUPPLIER QUALIFICATION FORM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174171</xdr:colOff>
      <xdr:row>1</xdr:row>
      <xdr:rowOff>170907</xdr:rowOff>
    </xdr:from>
    <xdr:to>
      <xdr:col>0</xdr:col>
      <xdr:colOff>1373721</xdr:colOff>
      <xdr:row>1</xdr:row>
      <xdr:rowOff>998907</xdr:rowOff>
    </xdr:to>
    <xdr:pic>
      <xdr:nvPicPr>
        <xdr:cNvPr id="2" name="Google Shape;141;p19">
          <a:extLst>
            <a:ext uri="{FF2B5EF4-FFF2-40B4-BE49-F238E27FC236}">
              <a16:creationId xmlns:a16="http://schemas.microsoft.com/office/drawing/2014/main" id="{AB506779-E506-4607-B1DA-BC9D93C71319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174171" y="791393"/>
          <a:ext cx="1199550" cy="82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260431</xdr:colOff>
      <xdr:row>1</xdr:row>
      <xdr:rowOff>48228</xdr:rowOff>
    </xdr:from>
    <xdr:to>
      <xdr:col>0</xdr:col>
      <xdr:colOff>1463791</xdr:colOff>
      <xdr:row>5</xdr:row>
      <xdr:rowOff>108513</xdr:rowOff>
    </xdr:to>
    <xdr:pic>
      <xdr:nvPicPr>
        <xdr:cNvPr id="2" name="Google Shape;141;p19">
          <a:extLst>
            <a:ext uri="{FF2B5EF4-FFF2-40B4-BE49-F238E27FC236}">
              <a16:creationId xmlns:a16="http://schemas.microsoft.com/office/drawing/2014/main" id="{ABEC3D3F-76A1-4EF6-AA9D-F15124B232FD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260431" y="212203"/>
          <a:ext cx="1203360" cy="822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A5FF-7189-4D52-BAB2-AD7D0487887C}">
  <sheetPr>
    <pageSetUpPr fitToPage="1"/>
  </sheetPr>
  <dimension ref="A1:B38"/>
  <sheetViews>
    <sheetView tabSelected="1" workbookViewId="0">
      <selection activeCell="B2" sqref="B2"/>
    </sheetView>
  </sheetViews>
  <sheetFormatPr defaultColWidth="0" defaultRowHeight="13.2" zeroHeight="1" x14ac:dyDescent="0.25"/>
  <cols>
    <col min="1" max="1" width="30.6640625" customWidth="1"/>
    <col min="2" max="2" width="81.5546875" customWidth="1"/>
    <col min="3" max="16384" width="8.88671875" hidden="1"/>
  </cols>
  <sheetData>
    <row r="1" spans="1:2" ht="26.4" x14ac:dyDescent="0.25">
      <c r="B1" s="33" t="s">
        <v>0</v>
      </c>
    </row>
    <row r="2" spans="1:2" ht="82.95" customHeight="1" x14ac:dyDescent="0.25">
      <c r="B2" s="9" t="s">
        <v>1</v>
      </c>
    </row>
    <row r="3" spans="1:2" ht="22.2" customHeight="1" x14ac:dyDescent="0.25">
      <c r="A3" s="54" t="s">
        <v>2</v>
      </c>
      <c r="B3" s="54"/>
    </row>
    <row r="4" spans="1:2" x14ac:dyDescent="0.25">
      <c r="A4" s="26" t="s">
        <v>3</v>
      </c>
      <c r="B4" s="26"/>
    </row>
    <row r="5" spans="1:2" x14ac:dyDescent="0.25">
      <c r="A5" s="26" t="s">
        <v>4</v>
      </c>
      <c r="B5" s="26"/>
    </row>
    <row r="6" spans="1:2" x14ac:dyDescent="0.25">
      <c r="A6" s="26" t="s">
        <v>5</v>
      </c>
      <c r="B6" s="26"/>
    </row>
    <row r="7" spans="1:2" x14ac:dyDescent="0.25">
      <c r="A7" s="26" t="s">
        <v>6</v>
      </c>
      <c r="B7" s="26"/>
    </row>
    <row r="8" spans="1:2" x14ac:dyDescent="0.25">
      <c r="A8" s="26" t="s">
        <v>7</v>
      </c>
      <c r="B8" s="26"/>
    </row>
    <row r="9" spans="1:2" ht="26.4" x14ac:dyDescent="0.25">
      <c r="A9" s="26" t="s">
        <v>8</v>
      </c>
      <c r="B9" s="26"/>
    </row>
    <row r="10" spans="1:2" ht="30" customHeight="1" x14ac:dyDescent="0.25">
      <c r="A10" s="26" t="str">
        <f>'Ocena kwalifikacji '!A23</f>
        <v xml:space="preserve">Kwalifikacja </v>
      </c>
      <c r="B10" s="35" t="str">
        <f>'Ocena kwalifikacji '!C24</f>
        <v xml:space="preserve">dostawca nieweryfikowany </v>
      </c>
    </row>
    <row r="11" spans="1:2" x14ac:dyDescent="0.25">
      <c r="A11" s="27"/>
      <c r="B11" s="27"/>
    </row>
    <row r="12" spans="1:2" ht="30" customHeight="1" x14ac:dyDescent="0.25">
      <c r="A12" s="26" t="str">
        <f>'Ocena kwalifikacji '!A26</f>
        <v>Kwalifikacja ITNS</v>
      </c>
      <c r="B12" s="34" t="str">
        <f>'Ocena kwalifikacji '!C27</f>
        <v xml:space="preserve">dostawca nieweryfikowany </v>
      </c>
    </row>
    <row r="13" spans="1:2" x14ac:dyDescent="0.25"/>
    <row r="14" spans="1:2" x14ac:dyDescent="0.25">
      <c r="A14" s="26" t="s">
        <v>9</v>
      </c>
      <c r="B14" s="36" t="str">
        <f>'Ocena kwalifikacji '!D49</f>
        <v>…........................</v>
      </c>
    </row>
    <row r="15" spans="1:2" x14ac:dyDescent="0.25">
      <c r="A15" s="26" t="s">
        <v>10</v>
      </c>
      <c r="B15" s="26"/>
    </row>
    <row r="16" spans="1:2" x14ac:dyDescent="0.25"/>
    <row r="17" spans="1:2" ht="32.4" customHeight="1" x14ac:dyDescent="0.25">
      <c r="A17" s="54" t="s">
        <v>11</v>
      </c>
      <c r="B17" s="54"/>
    </row>
    <row r="18" spans="1:2" x14ac:dyDescent="0.25">
      <c r="A18" s="26"/>
      <c r="B18" s="29"/>
    </row>
    <row r="19" spans="1:2" x14ac:dyDescent="0.25">
      <c r="A19" s="26"/>
      <c r="B19" s="29"/>
    </row>
    <row r="20" spans="1:2" x14ac:dyDescent="0.25">
      <c r="A20" s="26"/>
      <c r="B20" s="29"/>
    </row>
    <row r="21" spans="1:2" x14ac:dyDescent="0.25">
      <c r="A21" s="26"/>
      <c r="B21" s="29"/>
    </row>
    <row r="22" spans="1:2" x14ac:dyDescent="0.25">
      <c r="A22" s="26"/>
      <c r="B22" s="29"/>
    </row>
    <row r="23" spans="1:2" x14ac:dyDescent="0.25">
      <c r="A23" s="26"/>
      <c r="B23" s="29"/>
    </row>
    <row r="24" spans="1:2" x14ac:dyDescent="0.25">
      <c r="A24" s="26"/>
      <c r="B24" s="29"/>
    </row>
    <row r="25" spans="1:2" ht="15" customHeight="1" x14ac:dyDescent="0.25">
      <c r="A25" s="54" t="s">
        <v>12</v>
      </c>
      <c r="B25" s="54"/>
    </row>
    <row r="26" spans="1:2" ht="26.4" x14ac:dyDescent="0.25">
      <c r="A26" s="26" t="s">
        <v>13</v>
      </c>
      <c r="B26" s="26"/>
    </row>
    <row r="27" spans="1:2" ht="26.4" x14ac:dyDescent="0.25">
      <c r="A27" s="26" t="s">
        <v>14</v>
      </c>
      <c r="B27" s="26"/>
    </row>
    <row r="28" spans="1:2" x14ac:dyDescent="0.25">
      <c r="A28" s="26" t="s">
        <v>15</v>
      </c>
      <c r="B28" s="26"/>
    </row>
    <row r="29" spans="1:2" x14ac:dyDescent="0.25">
      <c r="A29" s="26" t="s">
        <v>16</v>
      </c>
      <c r="B29" s="26"/>
    </row>
    <row r="30" spans="1:2" x14ac:dyDescent="0.25">
      <c r="A30" s="26"/>
      <c r="B30" s="26"/>
    </row>
    <row r="31" spans="1:2" ht="13.2" customHeight="1" x14ac:dyDescent="0.25">
      <c r="A31" s="54" t="s">
        <v>17</v>
      </c>
      <c r="B31" s="54"/>
    </row>
    <row r="32" spans="1:2" ht="26.4" x14ac:dyDescent="0.25">
      <c r="A32" s="26" t="s">
        <v>13</v>
      </c>
      <c r="B32" s="26"/>
    </row>
    <row r="33" spans="1:2" x14ac:dyDescent="0.25">
      <c r="A33" s="26" t="s">
        <v>18</v>
      </c>
      <c r="B33" s="26"/>
    </row>
    <row r="34" spans="1:2" x14ac:dyDescent="0.25">
      <c r="A34" s="26" t="s">
        <v>15</v>
      </c>
      <c r="B34" s="26"/>
    </row>
    <row r="35" spans="1:2" x14ac:dyDescent="0.25">
      <c r="A35" s="26" t="s">
        <v>16</v>
      </c>
      <c r="B35" s="26"/>
    </row>
    <row r="36" spans="1:2" ht="52.95" hidden="1" customHeight="1" x14ac:dyDescent="0.25">
      <c r="A36" s="30" t="s">
        <v>19</v>
      </c>
      <c r="B36" s="26"/>
    </row>
    <row r="37" spans="1:2" hidden="1" x14ac:dyDescent="0.25">
      <c r="B37" s="28"/>
    </row>
    <row r="38" spans="1:2" hidden="1" x14ac:dyDescent="0.25">
      <c r="A38" s="25" t="s">
        <v>20</v>
      </c>
    </row>
  </sheetData>
  <mergeCells count="4">
    <mergeCell ref="A17:B17"/>
    <mergeCell ref="A3:B3"/>
    <mergeCell ref="A25:B25"/>
    <mergeCell ref="A31:B31"/>
  </mergeCells>
  <conditionalFormatting sqref="B14">
    <cfRule type="cellIs" dxfId="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&amp;RStraona &amp;Pz&amp;N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D627D69D-A65E-441C-BD7A-36E3D4854D4B}">
            <xm:f>'Ocena kwalifikacji '!$A$43</xm:f>
            <x14:dxf>
              <fill>
                <patternFill>
                  <bgColor theme="0" tint="-0.14996795556505021"/>
                </patternFill>
              </fill>
            </x14:dxf>
          </x14:cfRule>
          <x14:cfRule type="cellIs" priority="3" operator="equal" id="{B2D6B403-25D5-42C0-88A1-C74520450434}">
            <xm:f>'Ocena kwalifikacji '!$A$42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5" operator="equal" id="{C3B12D74-08A8-40D4-B7D7-649F1E92E63F}">
            <xm:f>'Ocena kwalifikacji '!$A$41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ellIs" priority="6" operator="equal" id="{045511AA-D1E3-4EAC-A0A3-9C7CB81F3AB2}">
            <xm:f>'Ocena kwalifikacji '!$A$40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7" operator="equal" id="{994BE79E-D4DC-4C25-9C7D-FDD0BDB0AFA8}">
            <xm:f>'Ocena kwalifikacji '!$A$39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B10:B12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B1464D-CDAE-4BED-9830-DB9F0852982E}">
          <x14:formula1>
            <xm:f>'Listy '!$E$2:$E$6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525B-B1EC-4E25-8740-9A098A9DB711}">
  <sheetPr>
    <pageSetUpPr fitToPage="1"/>
  </sheetPr>
  <dimension ref="A1:B17"/>
  <sheetViews>
    <sheetView workbookViewId="0">
      <selection sqref="A1:B1048576"/>
    </sheetView>
  </sheetViews>
  <sheetFormatPr defaultColWidth="0" defaultRowHeight="13.2" zeroHeight="1" x14ac:dyDescent="0.25"/>
  <cols>
    <col min="1" max="1" width="92" customWidth="1"/>
    <col min="2" max="2" width="37" style="50" customWidth="1"/>
    <col min="3" max="16384" width="8.88671875" hidden="1"/>
  </cols>
  <sheetData>
    <row r="1" spans="1:2" ht="39.6" customHeight="1" x14ac:dyDescent="0.25">
      <c r="A1" s="55" t="s">
        <v>21</v>
      </c>
      <c r="B1" s="55"/>
    </row>
    <row r="2" spans="1:2" ht="82.95" customHeight="1" x14ac:dyDescent="0.25">
      <c r="A2" s="1"/>
      <c r="B2" s="9"/>
    </row>
    <row r="3" spans="1:2" ht="20.399999999999999" customHeight="1" x14ac:dyDescent="0.25">
      <c r="A3" s="37" t="s">
        <v>22</v>
      </c>
      <c r="B3" s="51"/>
    </row>
    <row r="4" spans="1:2" ht="60" customHeight="1" x14ac:dyDescent="0.25">
      <c r="A4" s="8" t="s">
        <v>23</v>
      </c>
      <c r="B4" s="52" t="s">
        <v>24</v>
      </c>
    </row>
    <row r="5" spans="1:2" ht="60" customHeight="1" x14ac:dyDescent="0.25">
      <c r="A5" s="8" t="s">
        <v>25</v>
      </c>
      <c r="B5" s="52" t="s">
        <v>24</v>
      </c>
    </row>
    <row r="6" spans="1:2" ht="60" customHeight="1" x14ac:dyDescent="0.25">
      <c r="A6" s="8" t="s">
        <v>26</v>
      </c>
      <c r="B6" s="52" t="s">
        <v>24</v>
      </c>
    </row>
    <row r="7" spans="1:2" ht="60" customHeight="1" x14ac:dyDescent="0.25">
      <c r="A7" s="8" t="s">
        <v>27</v>
      </c>
      <c r="B7" s="52" t="s">
        <v>24</v>
      </c>
    </row>
    <row r="8" spans="1:2" ht="60" customHeight="1" x14ac:dyDescent="0.25">
      <c r="A8" s="8" t="s">
        <v>28</v>
      </c>
      <c r="B8" s="52" t="s">
        <v>24</v>
      </c>
    </row>
    <row r="9" spans="1:2" ht="60" customHeight="1" x14ac:dyDescent="0.25">
      <c r="A9" s="8" t="s">
        <v>29</v>
      </c>
      <c r="B9" s="52" t="s">
        <v>24</v>
      </c>
    </row>
    <row r="10" spans="1:2" ht="60" customHeight="1" x14ac:dyDescent="0.25">
      <c r="A10" s="8" t="s">
        <v>30</v>
      </c>
      <c r="B10" s="52" t="s">
        <v>24</v>
      </c>
    </row>
    <row r="11" spans="1:2" ht="60" customHeight="1" x14ac:dyDescent="0.25">
      <c r="A11" s="8" t="s">
        <v>31</v>
      </c>
      <c r="B11" s="52" t="s">
        <v>24</v>
      </c>
    </row>
    <row r="12" spans="1:2" ht="60" customHeight="1" x14ac:dyDescent="0.25">
      <c r="A12" s="8" t="s">
        <v>32</v>
      </c>
      <c r="B12" s="52" t="s">
        <v>24</v>
      </c>
    </row>
    <row r="13" spans="1:2" ht="60" customHeight="1" x14ac:dyDescent="0.25">
      <c r="A13" s="8" t="s">
        <v>33</v>
      </c>
      <c r="B13" s="52" t="s">
        <v>24</v>
      </c>
    </row>
    <row r="14" spans="1:2" ht="60" customHeight="1" x14ac:dyDescent="0.25">
      <c r="A14" s="8" t="s">
        <v>34</v>
      </c>
      <c r="B14" s="52" t="s">
        <v>24</v>
      </c>
    </row>
    <row r="15" spans="1:2" ht="60" customHeight="1" x14ac:dyDescent="0.25">
      <c r="A15" s="8" t="s">
        <v>35</v>
      </c>
      <c r="B15" s="52" t="s">
        <v>24</v>
      </c>
    </row>
    <row r="16" spans="1:2" ht="60" customHeight="1" x14ac:dyDescent="0.25">
      <c r="A16" s="8" t="s">
        <v>36</v>
      </c>
      <c r="B16" s="52" t="s">
        <v>24</v>
      </c>
    </row>
    <row r="17" spans="1:2" ht="33.6" customHeight="1" x14ac:dyDescent="0.25">
      <c r="A17" s="38" t="s">
        <v>37</v>
      </c>
      <c r="B17" s="53"/>
    </row>
  </sheetData>
  <mergeCells count="1">
    <mergeCell ref="A1:B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9" fitToHeight="0" orientation="portrait" verticalDpi="0" r:id="rId1"/>
  <headerFooter>
    <oddHeader>&amp;F</oddHeader>
    <oddFooter>Strona &amp;P z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38210A-4DDF-4E55-BFA9-3CC4887946BB}">
          <x14:formula1>
            <xm:f>'Listy '!$B$2:$B$3</xm:f>
          </x14:formula1>
          <xm:sqref>B4:B16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170CA-DEA8-45AD-9072-4DEBDCAFC515}">
  <sheetPr>
    <pageSetUpPr fitToPage="1"/>
  </sheetPr>
  <dimension ref="A1:E107"/>
  <sheetViews>
    <sheetView topLeftCell="A88" zoomScale="70" zoomScaleNormal="70" workbookViewId="0">
      <selection activeCell="B111" sqref="A1:B111"/>
    </sheetView>
  </sheetViews>
  <sheetFormatPr defaultColWidth="0" defaultRowHeight="13.8" x14ac:dyDescent="0.25"/>
  <cols>
    <col min="1" max="1" width="100.33203125" style="14" customWidth="1"/>
    <col min="2" max="2" width="19.6640625" style="1" customWidth="1"/>
    <col min="3" max="5" width="0" style="1" hidden="1" customWidth="1"/>
    <col min="6" max="16384" width="8.88671875" style="1" hidden="1"/>
  </cols>
  <sheetData>
    <row r="1" spans="1:3" customFormat="1" ht="49.2" customHeight="1" x14ac:dyDescent="0.25">
      <c r="A1" s="55" t="s">
        <v>38</v>
      </c>
      <c r="B1" s="55"/>
    </row>
    <row r="2" spans="1:3" ht="102.6" customHeight="1" x14ac:dyDescent="0.25">
      <c r="A2" s="56" t="s">
        <v>39</v>
      </c>
      <c r="B2" s="56"/>
    </row>
    <row r="3" spans="1:3" ht="21.6" customHeight="1" x14ac:dyDescent="0.25">
      <c r="A3" s="37" t="s">
        <v>40</v>
      </c>
      <c r="B3" s="37" t="s">
        <v>41</v>
      </c>
    </row>
    <row r="4" spans="1:3" ht="41.4" x14ac:dyDescent="0.25">
      <c r="A4" s="10" t="s">
        <v>42</v>
      </c>
      <c r="B4" s="8"/>
    </row>
    <row r="5" spans="1:3" ht="41.4" x14ac:dyDescent="0.25">
      <c r="A5" s="10" t="s">
        <v>43</v>
      </c>
      <c r="B5" s="8"/>
    </row>
    <row r="6" spans="1:3" ht="27.6" x14ac:dyDescent="0.25">
      <c r="A6" s="10" t="s">
        <v>44</v>
      </c>
      <c r="B6" s="8"/>
    </row>
    <row r="7" spans="1:3" ht="41.4" x14ac:dyDescent="0.25">
      <c r="A7" s="10" t="s">
        <v>45</v>
      </c>
      <c r="B7" s="8"/>
    </row>
    <row r="8" spans="1:3" ht="41.4" x14ac:dyDescent="0.25">
      <c r="A8" s="10" t="s">
        <v>46</v>
      </c>
      <c r="B8" s="8"/>
    </row>
    <row r="9" spans="1:3" ht="27.6" x14ac:dyDescent="0.25">
      <c r="A9" s="10" t="s">
        <v>47</v>
      </c>
      <c r="B9" s="8"/>
    </row>
    <row r="10" spans="1:3" ht="27.6" x14ac:dyDescent="0.25">
      <c r="A10" s="10" t="s">
        <v>48</v>
      </c>
      <c r="B10" s="8"/>
    </row>
    <row r="11" spans="1:3" ht="41.4" x14ac:dyDescent="0.25">
      <c r="A11" s="10" t="s">
        <v>49</v>
      </c>
      <c r="B11" s="8"/>
    </row>
    <row r="12" spans="1:3" s="11" customFormat="1" ht="15" x14ac:dyDescent="0.25">
      <c r="A12" s="10" t="s">
        <v>50</v>
      </c>
      <c r="B12" s="32"/>
      <c r="C12" s="11">
        <f>IF('Kwalifikacja ITNS'!B3='Listy '!A2,"",1)</f>
        <v>1</v>
      </c>
    </row>
    <row r="13" spans="1:3" x14ac:dyDescent="0.25">
      <c r="A13" s="37" t="s">
        <v>51</v>
      </c>
      <c r="B13" s="37" t="s">
        <v>41</v>
      </c>
    </row>
    <row r="14" spans="1:3" ht="27.6" x14ac:dyDescent="0.25">
      <c r="A14" s="10" t="s">
        <v>52</v>
      </c>
      <c r="B14" s="8"/>
    </row>
    <row r="15" spans="1:3" ht="27.6" x14ac:dyDescent="0.25">
      <c r="A15" s="10" t="s">
        <v>53</v>
      </c>
      <c r="B15" s="8"/>
    </row>
    <row r="16" spans="1:3" ht="41.4" x14ac:dyDescent="0.25">
      <c r="A16" s="10" t="s">
        <v>54</v>
      </c>
      <c r="B16" s="8"/>
    </row>
    <row r="17" spans="1:2" ht="27.6" x14ac:dyDescent="0.25">
      <c r="A17" s="10" t="s">
        <v>55</v>
      </c>
      <c r="B17" s="8"/>
    </row>
    <row r="18" spans="1:2" ht="27.6" x14ac:dyDescent="0.25">
      <c r="A18" s="10" t="s">
        <v>56</v>
      </c>
      <c r="B18" s="8"/>
    </row>
    <row r="19" spans="1:2" ht="41.4" x14ac:dyDescent="0.25">
      <c r="A19" s="10" t="s">
        <v>57</v>
      </c>
      <c r="B19" s="8"/>
    </row>
    <row r="20" spans="1:2" s="11" customFormat="1" ht="15" x14ac:dyDescent="0.25">
      <c r="A20" s="10" t="s">
        <v>50</v>
      </c>
      <c r="B20" s="32">
        <f>COUNTIF(B14:B19,'Listy '!B2)</f>
        <v>0</v>
      </c>
    </row>
    <row r="21" spans="1:2" x14ac:dyDescent="0.25">
      <c r="A21" s="37" t="s">
        <v>58</v>
      </c>
      <c r="B21" s="37" t="s">
        <v>41</v>
      </c>
    </row>
    <row r="22" spans="1:2" x14ac:dyDescent="0.25">
      <c r="A22" s="10" t="s">
        <v>59</v>
      </c>
      <c r="B22" s="8"/>
    </row>
    <row r="23" spans="1:2" ht="27.6" x14ac:dyDescent="0.25">
      <c r="A23" s="10" t="s">
        <v>60</v>
      </c>
      <c r="B23" s="8"/>
    </row>
    <row r="24" spans="1:2" ht="41.4" x14ac:dyDescent="0.25">
      <c r="A24" s="10" t="s">
        <v>61</v>
      </c>
      <c r="B24" s="8"/>
    </row>
    <row r="25" spans="1:2" ht="27.6" x14ac:dyDescent="0.25">
      <c r="A25" s="10" t="s">
        <v>62</v>
      </c>
      <c r="B25" s="8" t="s">
        <v>24</v>
      </c>
    </row>
    <row r="26" spans="1:2" x14ac:dyDescent="0.25">
      <c r="A26" s="10" t="s">
        <v>63</v>
      </c>
      <c r="B26" s="8"/>
    </row>
    <row r="27" spans="1:2" ht="55.2" x14ac:dyDescent="0.25">
      <c r="A27" s="10" t="s">
        <v>64</v>
      </c>
      <c r="B27" s="8"/>
    </row>
    <row r="28" spans="1:2" ht="27.6" x14ac:dyDescent="0.25">
      <c r="A28" s="10" t="s">
        <v>65</v>
      </c>
      <c r="B28" s="8"/>
    </row>
    <row r="29" spans="1:2" s="11" customFormat="1" ht="15" x14ac:dyDescent="0.25">
      <c r="A29" s="10" t="s">
        <v>50</v>
      </c>
      <c r="B29" s="32">
        <f>COUNTIF(B22:B28,'Listy '!B2)</f>
        <v>1</v>
      </c>
    </row>
    <row r="30" spans="1:2" s="11" customFormat="1" ht="15" x14ac:dyDescent="0.25">
      <c r="A30" s="10"/>
      <c r="B30" s="32"/>
    </row>
    <row r="31" spans="1:2" x14ac:dyDescent="0.25">
      <c r="A31" s="37" t="s">
        <v>66</v>
      </c>
      <c r="B31" s="37" t="s">
        <v>41</v>
      </c>
    </row>
    <row r="32" spans="1:2" ht="27.6" x14ac:dyDescent="0.25">
      <c r="A32" s="15" t="s">
        <v>67</v>
      </c>
      <c r="B32" s="8"/>
    </row>
    <row r="33" spans="1:2" ht="27.6" x14ac:dyDescent="0.25">
      <c r="A33" s="15" t="s">
        <v>68</v>
      </c>
      <c r="B33" s="8"/>
    </row>
    <row r="34" spans="1:2" s="11" customFormat="1" ht="15" x14ac:dyDescent="0.25">
      <c r="A34" s="10" t="s">
        <v>50</v>
      </c>
      <c r="B34" s="32">
        <f>COUNTIF(B32:B33,'Listy '!B2)</f>
        <v>0</v>
      </c>
    </row>
    <row r="35" spans="1:2" s="11" customFormat="1" ht="15" x14ac:dyDescent="0.25">
      <c r="A35" s="10"/>
      <c r="B35" s="32"/>
    </row>
    <row r="36" spans="1:2" x14ac:dyDescent="0.25">
      <c r="A36" s="37" t="s">
        <v>69</v>
      </c>
      <c r="B36" s="37" t="s">
        <v>41</v>
      </c>
    </row>
    <row r="37" spans="1:2" ht="55.2" x14ac:dyDescent="0.25">
      <c r="A37" s="10" t="s">
        <v>70</v>
      </c>
      <c r="B37" s="8"/>
    </row>
    <row r="38" spans="1:2" ht="27.6" x14ac:dyDescent="0.25">
      <c r="A38" s="10" t="s">
        <v>71</v>
      </c>
      <c r="B38" s="8"/>
    </row>
    <row r="39" spans="1:2" ht="27.6" x14ac:dyDescent="0.25">
      <c r="A39" s="16" t="s">
        <v>72</v>
      </c>
      <c r="B39" s="8"/>
    </row>
    <row r="40" spans="1:2" ht="41.4" x14ac:dyDescent="0.25">
      <c r="A40" s="16" t="s">
        <v>73</v>
      </c>
      <c r="B40" s="8"/>
    </row>
    <row r="41" spans="1:2" ht="27.6" x14ac:dyDescent="0.25">
      <c r="A41" s="16" t="s">
        <v>74</v>
      </c>
      <c r="B41" s="8"/>
    </row>
    <row r="42" spans="1:2" ht="41.4" x14ac:dyDescent="0.25">
      <c r="A42" s="16" t="s">
        <v>75</v>
      </c>
      <c r="B42" s="8"/>
    </row>
    <row r="43" spans="1:2" ht="41.4" x14ac:dyDescent="0.25">
      <c r="A43" s="16" t="s">
        <v>76</v>
      </c>
      <c r="B43" s="8"/>
    </row>
    <row r="44" spans="1:2" ht="27.6" x14ac:dyDescent="0.25">
      <c r="A44" s="16" t="s">
        <v>77</v>
      </c>
      <c r="B44" s="8"/>
    </row>
    <row r="45" spans="1:2" x14ac:dyDescent="0.25">
      <c r="A45" s="16" t="s">
        <v>78</v>
      </c>
      <c r="B45" s="8"/>
    </row>
    <row r="46" spans="1:2" ht="27.6" x14ac:dyDescent="0.25">
      <c r="A46" s="16" t="s">
        <v>79</v>
      </c>
      <c r="B46" s="8"/>
    </row>
    <row r="47" spans="1:2" ht="27.6" x14ac:dyDescent="0.25">
      <c r="A47" s="10" t="s">
        <v>80</v>
      </c>
      <c r="B47" s="8"/>
    </row>
    <row r="48" spans="1:2" ht="41.4" x14ac:dyDescent="0.25">
      <c r="A48" s="16" t="s">
        <v>81</v>
      </c>
      <c r="B48" s="8"/>
    </row>
    <row r="49" spans="1:2" ht="41.4" x14ac:dyDescent="0.25">
      <c r="A49" s="16" t="s">
        <v>82</v>
      </c>
      <c r="B49" s="8"/>
    </row>
    <row r="50" spans="1:2" ht="27.6" x14ac:dyDescent="0.25">
      <c r="A50" s="16" t="s">
        <v>83</v>
      </c>
      <c r="B50" s="8"/>
    </row>
    <row r="51" spans="1:2" ht="27.6" x14ac:dyDescent="0.25">
      <c r="A51" s="16" t="s">
        <v>84</v>
      </c>
      <c r="B51" s="8"/>
    </row>
    <row r="52" spans="1:2" x14ac:dyDescent="0.25">
      <c r="A52" s="16" t="s">
        <v>85</v>
      </c>
      <c r="B52" s="8"/>
    </row>
    <row r="53" spans="1:2" ht="27.6" x14ac:dyDescent="0.25">
      <c r="A53" s="10" t="s">
        <v>86</v>
      </c>
      <c r="B53" s="8"/>
    </row>
    <row r="54" spans="1:2" ht="27.6" x14ac:dyDescent="0.25">
      <c r="A54" s="16" t="s">
        <v>87</v>
      </c>
      <c r="B54" s="8"/>
    </row>
    <row r="55" spans="1:2" x14ac:dyDescent="0.25">
      <c r="A55" s="16" t="s">
        <v>88</v>
      </c>
      <c r="B55" s="8"/>
    </row>
    <row r="56" spans="1:2" ht="41.4" x14ac:dyDescent="0.25">
      <c r="A56" s="16" t="s">
        <v>89</v>
      </c>
      <c r="B56" s="8"/>
    </row>
    <row r="57" spans="1:2" ht="27.6" x14ac:dyDescent="0.25">
      <c r="A57" s="10" t="s">
        <v>90</v>
      </c>
      <c r="B57" s="8"/>
    </row>
    <row r="58" spans="1:2" ht="55.2" x14ac:dyDescent="0.25">
      <c r="A58" s="10" t="s">
        <v>91</v>
      </c>
      <c r="B58" s="8"/>
    </row>
    <row r="59" spans="1:2" ht="27.6" x14ac:dyDescent="0.25">
      <c r="A59" s="10" t="s">
        <v>92</v>
      </c>
      <c r="B59" s="8"/>
    </row>
    <row r="60" spans="1:2" ht="27.6" x14ac:dyDescent="0.25">
      <c r="A60" s="17" t="s">
        <v>93</v>
      </c>
      <c r="B60" s="8"/>
    </row>
    <row r="61" spans="1:2" ht="55.2" x14ac:dyDescent="0.25">
      <c r="A61" s="15" t="s">
        <v>94</v>
      </c>
      <c r="B61" s="8"/>
    </row>
    <row r="62" spans="1:2" ht="27.6" x14ac:dyDescent="0.25">
      <c r="A62" s="15" t="s">
        <v>95</v>
      </c>
      <c r="B62" s="8"/>
    </row>
    <row r="63" spans="1:2" ht="55.2" x14ac:dyDescent="0.25">
      <c r="A63" s="15" t="s">
        <v>96</v>
      </c>
      <c r="B63" s="8"/>
    </row>
    <row r="64" spans="1:2" ht="27.6" x14ac:dyDescent="0.25">
      <c r="A64" s="15" t="s">
        <v>97</v>
      </c>
      <c r="B64" s="8"/>
    </row>
    <row r="65" spans="1:2" ht="27.6" x14ac:dyDescent="0.25">
      <c r="A65" s="15" t="s">
        <v>98</v>
      </c>
      <c r="B65" s="8"/>
    </row>
    <row r="66" spans="1:2" ht="27.6" x14ac:dyDescent="0.25">
      <c r="A66" s="15" t="s">
        <v>99</v>
      </c>
      <c r="B66" s="8"/>
    </row>
    <row r="67" spans="1:2" ht="41.4" x14ac:dyDescent="0.25">
      <c r="A67" s="10" t="s">
        <v>100</v>
      </c>
      <c r="B67" s="8"/>
    </row>
    <row r="68" spans="1:2" ht="27.6" x14ac:dyDescent="0.25">
      <c r="A68" s="10" t="s">
        <v>101</v>
      </c>
      <c r="B68" s="8"/>
    </row>
    <row r="69" spans="1:2" ht="27.6" x14ac:dyDescent="0.25">
      <c r="A69" s="10" t="s">
        <v>102</v>
      </c>
      <c r="B69" s="8"/>
    </row>
    <row r="70" spans="1:2" ht="27.6" x14ac:dyDescent="0.25">
      <c r="A70" s="10" t="s">
        <v>103</v>
      </c>
      <c r="B70" s="8"/>
    </row>
    <row r="71" spans="1:2" ht="27.6" x14ac:dyDescent="0.25">
      <c r="A71" s="18" t="s">
        <v>104</v>
      </c>
      <c r="B71" s="8"/>
    </row>
    <row r="72" spans="1:2" ht="27.6" x14ac:dyDescent="0.25">
      <c r="A72" s="18" t="s">
        <v>105</v>
      </c>
      <c r="B72" s="8"/>
    </row>
    <row r="73" spans="1:2" ht="41.4" x14ac:dyDescent="0.25">
      <c r="A73" s="18" t="s">
        <v>106</v>
      </c>
      <c r="B73" s="8"/>
    </row>
    <row r="74" spans="1:2" s="11" customFormat="1" ht="15" x14ac:dyDescent="0.25">
      <c r="A74" s="10" t="s">
        <v>50</v>
      </c>
      <c r="B74" s="32">
        <f>COUNTIF(B37:B73,'Listy '!B2)</f>
        <v>0</v>
      </c>
    </row>
    <row r="75" spans="1:2" s="11" customFormat="1" ht="15" x14ac:dyDescent="0.25">
      <c r="A75" s="10"/>
      <c r="B75" s="32"/>
    </row>
    <row r="76" spans="1:2" x14ac:dyDescent="0.25">
      <c r="A76" s="37" t="s">
        <v>107</v>
      </c>
      <c r="B76" s="37" t="s">
        <v>41</v>
      </c>
    </row>
    <row r="77" spans="1:2" ht="27.6" x14ac:dyDescent="0.25">
      <c r="A77" s="19" t="s">
        <v>108</v>
      </c>
      <c r="B77" s="8"/>
    </row>
    <row r="78" spans="1:2" ht="41.4" x14ac:dyDescent="0.25">
      <c r="A78" s="20" t="s">
        <v>109</v>
      </c>
      <c r="B78" s="8"/>
    </row>
    <row r="79" spans="1:2" ht="27.6" x14ac:dyDescent="0.25">
      <c r="A79" s="21" t="s">
        <v>110</v>
      </c>
      <c r="B79" s="8"/>
    </row>
    <row r="80" spans="1:2" ht="27.6" x14ac:dyDescent="0.25">
      <c r="A80" s="21" t="s">
        <v>111</v>
      </c>
      <c r="B80" s="8"/>
    </row>
    <row r="81" spans="1:2" ht="27.6" x14ac:dyDescent="0.25">
      <c r="A81" s="21" t="s">
        <v>112</v>
      </c>
      <c r="B81" s="8"/>
    </row>
    <row r="82" spans="1:2" ht="41.4" x14ac:dyDescent="0.25">
      <c r="A82" s="21" t="s">
        <v>113</v>
      </c>
      <c r="B82" s="8"/>
    </row>
    <row r="83" spans="1:2" ht="27.6" x14ac:dyDescent="0.25">
      <c r="A83" s="21" t="s">
        <v>114</v>
      </c>
      <c r="B83" s="8"/>
    </row>
    <row r="84" spans="1:2" ht="27.6" x14ac:dyDescent="0.25">
      <c r="A84" s="21" t="s">
        <v>115</v>
      </c>
      <c r="B84" s="8"/>
    </row>
    <row r="85" spans="1:2" s="11" customFormat="1" ht="15" x14ac:dyDescent="0.25">
      <c r="A85" s="10" t="s">
        <v>50</v>
      </c>
      <c r="B85" s="32">
        <f>COUNTIF(B77:B84,'Listy '!B2)</f>
        <v>0</v>
      </c>
    </row>
    <row r="86" spans="1:2" s="11" customFormat="1" ht="15" x14ac:dyDescent="0.25">
      <c r="A86" s="22"/>
    </row>
    <row r="87" spans="1:2" x14ac:dyDescent="0.25">
      <c r="A87" s="37" t="s">
        <v>116</v>
      </c>
      <c r="B87" s="37" t="s">
        <v>41</v>
      </c>
    </row>
    <row r="88" spans="1:2" ht="27.6" x14ac:dyDescent="0.25">
      <c r="A88" s="16" t="s">
        <v>117</v>
      </c>
      <c r="B88" s="8"/>
    </row>
    <row r="89" spans="1:2" x14ac:dyDescent="0.25">
      <c r="A89" s="16" t="s">
        <v>118</v>
      </c>
      <c r="B89" s="8"/>
    </row>
    <row r="90" spans="1:2" ht="27.6" x14ac:dyDescent="0.25">
      <c r="A90" s="16" t="s">
        <v>119</v>
      </c>
      <c r="B90" s="8"/>
    </row>
    <row r="91" spans="1:2" ht="41.4" x14ac:dyDescent="0.25">
      <c r="A91" s="15" t="s">
        <v>120</v>
      </c>
      <c r="B91" s="8"/>
    </row>
    <row r="92" spans="1:2" ht="27.6" x14ac:dyDescent="0.25">
      <c r="A92" s="15" t="s">
        <v>121</v>
      </c>
      <c r="B92" s="8"/>
    </row>
    <row r="93" spans="1:2" ht="27.6" x14ac:dyDescent="0.25">
      <c r="A93" s="15" t="s">
        <v>122</v>
      </c>
      <c r="B93" s="8"/>
    </row>
    <row r="94" spans="1:2" ht="41.4" x14ac:dyDescent="0.25">
      <c r="A94" s="17" t="s">
        <v>123</v>
      </c>
      <c r="B94" s="8"/>
    </row>
    <row r="95" spans="1:2" s="11" customFormat="1" ht="15" x14ac:dyDescent="0.25">
      <c r="A95" s="10" t="s">
        <v>50</v>
      </c>
      <c r="B95" s="32">
        <f>COUNTIF(B88:B94,'Listy '!B2)</f>
        <v>0</v>
      </c>
    </row>
    <row r="96" spans="1:2" s="11" customFormat="1" ht="15" x14ac:dyDescent="0.25">
      <c r="A96" s="10"/>
      <c r="B96" s="32"/>
    </row>
    <row r="97" spans="1:3" x14ac:dyDescent="0.25">
      <c r="A97" s="37" t="s">
        <v>124</v>
      </c>
      <c r="B97" s="37" t="s">
        <v>41</v>
      </c>
    </row>
    <row r="98" spans="1:3" ht="27.6" x14ac:dyDescent="0.25">
      <c r="A98" s="10" t="s">
        <v>125</v>
      </c>
      <c r="B98" s="8"/>
    </row>
    <row r="99" spans="1:3" ht="41.4" x14ac:dyDescent="0.25">
      <c r="A99" s="10" t="s">
        <v>126</v>
      </c>
      <c r="B99" s="8"/>
    </row>
    <row r="100" spans="1:3" s="11" customFormat="1" ht="15" x14ac:dyDescent="0.25">
      <c r="A100" s="10" t="s">
        <v>50</v>
      </c>
      <c r="B100" s="32">
        <f>COUNTIF(B98:B99,'Listy '!B2)</f>
        <v>0</v>
      </c>
    </row>
    <row r="101" spans="1:3" s="11" customFormat="1" ht="15" x14ac:dyDescent="0.25">
      <c r="A101" s="22"/>
      <c r="B101" s="24"/>
    </row>
    <row r="102" spans="1:3" x14ac:dyDescent="0.25">
      <c r="A102" s="37" t="s">
        <v>127</v>
      </c>
      <c r="B102" s="37"/>
    </row>
    <row r="103" spans="1:3" x14ac:dyDescent="0.25">
      <c r="A103" s="37"/>
      <c r="B103" s="37"/>
    </row>
    <row r="104" spans="1:3" x14ac:dyDescent="0.25">
      <c r="A104" s="37" t="s">
        <v>128</v>
      </c>
      <c r="B104" s="37"/>
    </row>
    <row r="105" spans="1:3" ht="41.4" x14ac:dyDescent="0.25">
      <c r="A105" s="10" t="s">
        <v>129</v>
      </c>
      <c r="B105" s="8"/>
    </row>
    <row r="106" spans="1:3" ht="41.4" x14ac:dyDescent="0.25">
      <c r="A106" s="10" t="s">
        <v>130</v>
      </c>
      <c r="B106" s="8"/>
    </row>
    <row r="107" spans="1:3" ht="15" x14ac:dyDescent="0.25">
      <c r="A107" s="22"/>
      <c r="B107" s="24"/>
      <c r="C107" s="13"/>
    </row>
  </sheetData>
  <mergeCells count="2">
    <mergeCell ref="A2:B2"/>
    <mergeCell ref="A1:B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74" fitToHeight="0" orientation="portrait" verticalDpi="0" r:id="rId1"/>
  <headerFooter>
    <oddHeader>&amp;F</oddHeader>
    <oddFooter>Strona &amp;P z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4D9A8F8-C045-42F2-BFBA-E8B31090106C}">
          <x14:formula1>
            <xm:f>'Listy '!$B$2:$B$3</xm:f>
          </x14:formula1>
          <xm:sqref>B37:B73 B22:B28 B88:B94 B77:B84 B32:B33 B98:B99 B14:B19 B4:B11</xm:sqref>
        </x14:dataValidation>
        <x14:dataValidation type="list" allowBlank="1" showInputMessage="1" showErrorMessage="1" xr:uid="{B667B7E1-3D21-469A-881A-5127147B3B1B}">
          <x14:formula1>
            <xm:f>'Listy '!$A$2:$A$4</xm:f>
          </x14:formula1>
          <xm:sqref>B3 B76 B13 B31 B87 B97 B21 B36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120DC-1B17-442B-9519-1F156CDBA4FD}">
  <sheetPr>
    <pageSetUpPr fitToPage="1"/>
  </sheetPr>
  <dimension ref="A1:E50"/>
  <sheetViews>
    <sheetView topLeftCell="A47" zoomScaleNormal="100" zoomScaleSheetLayoutView="79" workbookViewId="0">
      <selection activeCell="D47" sqref="D47:D49"/>
    </sheetView>
  </sheetViews>
  <sheetFormatPr defaultColWidth="0" defaultRowHeight="13.2" customHeight="1" zeroHeight="1" x14ac:dyDescent="0.25"/>
  <cols>
    <col min="1" max="3" width="23.6640625" style="1" customWidth="1"/>
    <col min="4" max="4" width="23.6640625" style="3" customWidth="1"/>
    <col min="5" max="5" width="0" style="1" hidden="1" customWidth="1"/>
    <col min="6" max="16384" width="8.88671875" style="1" hidden="1"/>
  </cols>
  <sheetData>
    <row r="1" spans="1:5" ht="26.4" x14ac:dyDescent="0.25">
      <c r="A1" s="6"/>
      <c r="B1" s="6"/>
      <c r="D1" s="33" t="s">
        <v>131</v>
      </c>
      <c r="E1" s="6"/>
    </row>
    <row r="2" spans="1:5" x14ac:dyDescent="0.25">
      <c r="A2" s="2"/>
      <c r="D2" s="7"/>
    </row>
    <row r="3" spans="1:5" ht="13.8" x14ac:dyDescent="0.25">
      <c r="C3" s="4"/>
    </row>
    <row r="4" spans="1:5" ht="20.399999999999999" x14ac:dyDescent="0.35">
      <c r="B4" s="58" t="s">
        <v>132</v>
      </c>
      <c r="C4" s="58"/>
      <c r="D4" s="58"/>
    </row>
    <row r="5" spans="1:5" x14ac:dyDescent="0.25"/>
    <row r="6" spans="1:5" x14ac:dyDescent="0.25"/>
    <row r="7" spans="1:5" x14ac:dyDescent="0.25"/>
    <row r="8" spans="1:5" x14ac:dyDescent="0.25">
      <c r="A8" s="59" t="s">
        <v>133</v>
      </c>
      <c r="B8" s="59"/>
      <c r="C8" s="59"/>
      <c r="D8" s="59"/>
    </row>
    <row r="9" spans="1:5" ht="13.2" customHeight="1" x14ac:dyDescent="0.25">
      <c r="A9" s="26" t="str">
        <f>'Dane o dostawcy '!A4</f>
        <v>Nazwa Firmy/Company Name:</v>
      </c>
      <c r="B9" s="57">
        <f>'Dane o dostawcy '!B4</f>
        <v>0</v>
      </c>
      <c r="C9" s="57"/>
      <c r="D9" s="57"/>
    </row>
    <row r="10" spans="1:5" x14ac:dyDescent="0.25">
      <c r="A10" s="26" t="str">
        <f>'Dane o dostawcy '!A5</f>
        <v>Adres/Address:</v>
      </c>
      <c r="B10" s="57">
        <f>'Dane o dostawcy '!B5</f>
        <v>0</v>
      </c>
      <c r="C10" s="57"/>
      <c r="D10" s="57"/>
    </row>
    <row r="11" spans="1:5" x14ac:dyDescent="0.25">
      <c r="A11" s="26" t="str">
        <f>'Dane o dostawcy '!A6</f>
        <v>NIP/Tax numer:</v>
      </c>
      <c r="B11" s="57">
        <f>'Dane o dostawcy '!B6</f>
        <v>0</v>
      </c>
      <c r="C11" s="57"/>
      <c r="D11" s="57"/>
    </row>
    <row r="12" spans="1:5" ht="13.2" customHeight="1" x14ac:dyDescent="0.25">
      <c r="A12" s="26" t="str">
        <f>'Dane o dostawcy '!A7</f>
        <v>Telefon/Telephone numer:</v>
      </c>
      <c r="B12" s="57">
        <f>'Dane o dostawcy '!B7</f>
        <v>0</v>
      </c>
      <c r="C12" s="57"/>
      <c r="D12" s="57"/>
    </row>
    <row r="13" spans="1:5" ht="13.2" customHeight="1" x14ac:dyDescent="0.25">
      <c r="A13" s="26" t="str">
        <f>'Dane o dostawcy '!A8</f>
        <v>Adres e-mail/E-mail address:</v>
      </c>
      <c r="B13" s="57">
        <f>'Dane o dostawcy '!B8</f>
        <v>0</v>
      </c>
      <c r="C13" s="57"/>
      <c r="D13" s="57"/>
    </row>
    <row r="14" spans="1:5" ht="13.2" customHeight="1" x14ac:dyDescent="0.25">
      <c r="A14" s="26" t="str">
        <f>'Dane o dostawcy '!A9</f>
        <v>Adres strony www/Website adres:</v>
      </c>
      <c r="B14" s="57">
        <f>'Dane o dostawcy '!B9</f>
        <v>0</v>
      </c>
      <c r="C14" s="57"/>
      <c r="D14" s="57"/>
    </row>
    <row r="15" spans="1:5" ht="26.4" customHeight="1" x14ac:dyDescent="0.25">
      <c r="A15" s="65" t="str">
        <f>'Dane o dostawcy '!A17</f>
        <v xml:space="preserve">Zakres kwalifikacji: oferowany asortyment wyrobów/usług 
Qualification scope: Offerred assortment products/services: </v>
      </c>
      <c r="B15" s="65"/>
      <c r="C15" s="65"/>
      <c r="D15" s="65"/>
      <c r="E15" s="3"/>
    </row>
    <row r="16" spans="1:5" x14ac:dyDescent="0.25">
      <c r="A16" s="39">
        <f>'Dane o dostawcy '!A18</f>
        <v>0</v>
      </c>
      <c r="B16" s="63">
        <f>'Dane o dostawcy '!B18</f>
        <v>0</v>
      </c>
      <c r="C16" s="63"/>
      <c r="D16" s="63"/>
    </row>
    <row r="17" spans="1:5" x14ac:dyDescent="0.25">
      <c r="A17" s="39">
        <f>'Dane o dostawcy '!A19</f>
        <v>0</v>
      </c>
      <c r="B17" s="63">
        <f>'Dane o dostawcy '!B19</f>
        <v>0</v>
      </c>
      <c r="C17" s="63"/>
      <c r="D17" s="63"/>
    </row>
    <row r="18" spans="1:5" x14ac:dyDescent="0.25">
      <c r="A18" s="39">
        <f>'Dane o dostawcy '!A20</f>
        <v>0</v>
      </c>
      <c r="B18" s="63">
        <f>'Dane o dostawcy '!B20</f>
        <v>0</v>
      </c>
      <c r="C18" s="63"/>
      <c r="D18" s="63"/>
    </row>
    <row r="19" spans="1:5" x14ac:dyDescent="0.25">
      <c r="A19" s="39">
        <f>'Dane o dostawcy '!A21</f>
        <v>0</v>
      </c>
      <c r="B19" s="63">
        <f>'Dane o dostawcy '!B21</f>
        <v>0</v>
      </c>
      <c r="C19" s="63"/>
      <c r="D19" s="63"/>
    </row>
    <row r="20" spans="1:5" x14ac:dyDescent="0.25">
      <c r="A20" s="44">
        <f>'Dane o dostawcy '!A22</f>
        <v>0</v>
      </c>
      <c r="B20" s="64">
        <f>'Dane o dostawcy '!B22</f>
        <v>0</v>
      </c>
      <c r="C20" s="64"/>
      <c r="D20" s="64"/>
      <c r="E20" s="3"/>
    </row>
    <row r="21" spans="1:5" ht="16.2" customHeight="1" x14ac:dyDescent="0.25">
      <c r="A21" s="61" t="s">
        <v>134</v>
      </c>
      <c r="B21" s="61"/>
      <c r="C21" s="43"/>
      <c r="D21" s="43"/>
      <c r="E21" s="3"/>
    </row>
    <row r="22" spans="1:5" x14ac:dyDescent="0.25">
      <c r="A22" s="25"/>
      <c r="B22" s="41"/>
      <c r="C22" s="41"/>
      <c r="D22" s="41"/>
      <c r="E22" s="3"/>
    </row>
    <row r="23" spans="1:5" ht="19.2" customHeight="1" x14ac:dyDescent="0.25">
      <c r="A23" s="40" t="s">
        <v>135</v>
      </c>
      <c r="B23" s="40"/>
      <c r="C23" s="40"/>
      <c r="D23" s="40">
        <f>'Pytania kwalifikacyjne'!B17/COUNTBLANK('Pytania kwalifikacyjne'!C4:C16)</f>
        <v>0</v>
      </c>
      <c r="E23" s="3"/>
    </row>
    <row r="24" spans="1:5" ht="24.6" customHeight="1" x14ac:dyDescent="0.25">
      <c r="A24" s="42"/>
      <c r="B24" s="42"/>
      <c r="C24" s="62" t="str">
        <f>IF(B21=0,A43,IF(D23&gt;D41,A40,IF(D23&gt;D42,A41,IF(D23&gt;=0,A42,A43))))</f>
        <v xml:space="preserve">dostawca nieweryfikowany </v>
      </c>
      <c r="D24" s="62"/>
    </row>
    <row r="25" spans="1:5" ht="13.2" customHeight="1" x14ac:dyDescent="0.25"/>
    <row r="26" spans="1:5" ht="19.2" customHeight="1" x14ac:dyDescent="0.25">
      <c r="A26" s="40" t="s">
        <v>136</v>
      </c>
      <c r="B26" s="40"/>
      <c r="C26" s="40"/>
      <c r="D26" s="40">
        <f>IF(COUNTBLANK(E29:E36)=0,'Listy '!A3,IF('Kwalifikacja ITNS'!B4='Listy '!B2,1,SUM(D29:D36)/COUNTBLANK(E29:E36)))</f>
        <v>0</v>
      </c>
      <c r="E26" s="3"/>
    </row>
    <row r="27" spans="1:5" ht="16.95" customHeight="1" x14ac:dyDescent="0.25">
      <c r="C27" s="62" t="str">
        <f>IF(D26=0,A43,IF(D26='Listy '!A3,'Listy '!A3,IF(D26&gt;=D39,A39,IF(D26&gt;=0,A42,A43))))</f>
        <v xml:space="preserve">dostawca nieweryfikowany </v>
      </c>
      <c r="D27" s="62"/>
    </row>
    <row r="28" spans="1:5" x14ac:dyDescent="0.25">
      <c r="A28" s="25"/>
      <c r="B28" s="41"/>
      <c r="C28" s="41"/>
      <c r="D28" s="41"/>
      <c r="E28" s="3"/>
    </row>
    <row r="29" spans="1:5" x14ac:dyDescent="0.25">
      <c r="A29" s="60" t="str">
        <f>'Kwalifikacja ITNS'!A3</f>
        <v>SYSTEM ZARZĄDZANIA/MANAGEMENT SYSTEM</v>
      </c>
      <c r="B29" s="60"/>
      <c r="C29" s="60"/>
      <c r="D29" s="45" t="str">
        <f>IF('Kwalifikacja ITNS'!B3='Listy '!A4,'Listy '!A4,IF('Kwalifikacja ITNS'!B3='Listy '!A3,'Listy '!A3,'Kwalifikacja ITNS'!B12/COUNTBLANK('Kwalifikacja ITNS'!#REF!)))</f>
        <v xml:space="preserve">Wybierz </v>
      </c>
      <c r="E29" s="1" t="str">
        <f>IF('Kwalifikacja ITNS'!B3='Listy '!$A$3,1,"")</f>
        <v/>
      </c>
    </row>
    <row r="30" spans="1:5" x14ac:dyDescent="0.25">
      <c r="A30" s="60" t="str">
        <f>'Kwalifikacja ITNS'!A13</f>
        <v>JAKOŚĆ/QUALITY</v>
      </c>
      <c r="B30" s="60"/>
      <c r="C30" s="60"/>
      <c r="D30" s="45" t="str">
        <f>IF('Kwalifikacja ITNS'!B13='Listy '!A4,'Listy '!A4,IF('Kwalifikacja ITNS'!B13='Listy '!A3,'Listy '!A3,'Kwalifikacja ITNS'!B20/COUNTBLANK('Kwalifikacja ITNS'!#REF!)))</f>
        <v xml:space="preserve">Wybierz </v>
      </c>
      <c r="E30" s="23" t="str">
        <f>IF('Kwalifikacja ITNS'!B13='Listy '!$A$3,1,"")</f>
        <v/>
      </c>
    </row>
    <row r="31" spans="1:5" x14ac:dyDescent="0.25">
      <c r="A31" s="67" t="str">
        <f>'Kwalifikacja ITNS'!A21</f>
        <v>PLANOWANIE I RAPARTOWANIE/SCHEDULES AND REPORTING</v>
      </c>
      <c r="B31" s="67"/>
      <c r="C31" s="67"/>
      <c r="D31" s="45" t="str">
        <f>IF('Kwalifikacja ITNS'!B21='Listy '!A4,'Listy '!A4,IF('Kwalifikacja ITNS'!B21='Listy '!A3,'Listy '!A3,'Kwalifikacja ITNS'!B29/COUNTBLANK('Kwalifikacja ITNS'!#REF!)))</f>
        <v xml:space="preserve">Wybierz </v>
      </c>
      <c r="E31" s="23" t="str">
        <f>IF('Kwalifikacja ITNS'!B21='Listy '!$A$3,1,"")</f>
        <v/>
      </c>
    </row>
    <row r="32" spans="1:5" x14ac:dyDescent="0.25">
      <c r="A32" s="60" t="str">
        <f>'Kwalifikacja ITNS'!A31</f>
        <v>PROJEKTOWANIE I WYDANIE DOKUMENTACJI/DESIGN AND RELEASE OF DOCUMENTATION</v>
      </c>
      <c r="B32" s="60"/>
      <c r="C32" s="60"/>
      <c r="D32" s="45" t="str">
        <f>IF('Kwalifikacja ITNS'!B31='Listy '!A4,'Listy '!A4,IF('Kwalifikacja ITNS'!B31='Listy '!A3,'Listy '!A3,'Kwalifikacja ITNS'!B34/COUNTBLANK('Kwalifikacja ITNS'!#REF!)))</f>
        <v xml:space="preserve">Wybierz </v>
      </c>
      <c r="E32" s="23" t="str">
        <f>IF('Kwalifikacja ITNS'!B31='Listy '!$A$3,1,"")</f>
        <v/>
      </c>
    </row>
    <row r="33" spans="1:5" x14ac:dyDescent="0.25">
      <c r="A33" s="60" t="str">
        <f>'Kwalifikacja ITNS'!A36</f>
        <v>PROCES PRODUKCYJNY/MANUFACTURING PROCESS</v>
      </c>
      <c r="B33" s="60"/>
      <c r="C33" s="60"/>
      <c r="D33" s="45" t="str">
        <f>IF('Kwalifikacja ITNS'!B36='Listy '!A4,'Listy '!A4,IF('Kwalifikacja ITNS'!B36='Listy '!A3,'Listy '!A3,'Kwalifikacja ITNS'!B74/COUNTBLANK('Kwalifikacja ITNS'!#REF!)))</f>
        <v xml:space="preserve">Wybierz </v>
      </c>
      <c r="E33" s="23" t="str">
        <f>IF('Kwalifikacja ITNS'!B36='Listy '!$A$3,1,"")</f>
        <v/>
      </c>
    </row>
    <row r="34" spans="1:5" x14ac:dyDescent="0.25">
      <c r="A34" s="60" t="str">
        <f>'Kwalifikacja ITNS'!A76</f>
        <v>BADANIA I TESTY/TESTING</v>
      </c>
      <c r="B34" s="60"/>
      <c r="C34" s="60"/>
      <c r="D34" s="45" t="str">
        <f>IF('Kwalifikacja ITNS'!B76='Listy '!A4,'Listy '!A4,IF('Kwalifikacja ITNS'!B76='Listy '!A3,'Listy '!A3,'Kwalifikacja ITNS'!B85/COUNTBLANK('Kwalifikacja ITNS'!#REF!)))</f>
        <v xml:space="preserve">Wybierz </v>
      </c>
      <c r="E34" s="23" t="str">
        <f>IF('Kwalifikacja ITNS'!B76='Listy '!$A$3,1,"")</f>
        <v/>
      </c>
    </row>
    <row r="35" spans="1:5" x14ac:dyDescent="0.25">
      <c r="A35" s="60" t="str">
        <f>'Kwalifikacja ITNS'!A87</f>
        <v>PRZECHOWYWANIE/STORAGE</v>
      </c>
      <c r="B35" s="60"/>
      <c r="C35" s="60"/>
      <c r="D35" s="45" t="str">
        <f>IF('Kwalifikacja ITNS'!B87='Listy '!A4,'Listy '!A4,IF('Kwalifikacja ITNS'!B87='Listy '!A3,'Listy '!A3,'Kwalifikacja ITNS'!B95/COUNTBLANK('Kwalifikacja ITNS'!#REF!)))</f>
        <v xml:space="preserve">Wybierz </v>
      </c>
      <c r="E35" s="23" t="str">
        <f>IF('Kwalifikacja ITNS'!B87='Listy '!$A$3,1,"")</f>
        <v/>
      </c>
    </row>
    <row r="36" spans="1:5" x14ac:dyDescent="0.25">
      <c r="A36" s="60" t="str">
        <f>'Kwalifikacja ITNS'!A97</f>
        <v>TRANSPORT I LOGISTYKA</v>
      </c>
      <c r="B36" s="60"/>
      <c r="C36" s="60"/>
      <c r="D36" s="45" t="str">
        <f>'Kwalifikacja ITNS'!B97</f>
        <v xml:space="preserve">Wybierz </v>
      </c>
      <c r="E36" s="23" t="str">
        <f>IF('Kwalifikacja ITNS'!B97='Listy '!$A$3,1,"")</f>
        <v/>
      </c>
    </row>
    <row r="37" spans="1:5" ht="13.2" customHeight="1" x14ac:dyDescent="0.25">
      <c r="D37" s="1"/>
    </row>
    <row r="38" spans="1:5" ht="30" customHeight="1" x14ac:dyDescent="0.25">
      <c r="A38" s="74" t="s">
        <v>137</v>
      </c>
      <c r="B38" s="75"/>
      <c r="C38" s="75"/>
      <c r="D38" s="76"/>
      <c r="E38" s="3"/>
    </row>
    <row r="39" spans="1:5" ht="13.2" customHeight="1" x14ac:dyDescent="0.25">
      <c r="A39" s="68" t="s">
        <v>138</v>
      </c>
      <c r="B39" s="69"/>
      <c r="C39" s="46">
        <v>0.8</v>
      </c>
      <c r="D39" s="46">
        <v>1</v>
      </c>
    </row>
    <row r="40" spans="1:5" ht="18" customHeight="1" x14ac:dyDescent="0.25">
      <c r="A40" s="70" t="s">
        <v>139</v>
      </c>
      <c r="B40" s="71"/>
      <c r="C40" s="47">
        <v>0.8</v>
      </c>
      <c r="D40" s="48">
        <v>1</v>
      </c>
    </row>
    <row r="41" spans="1:5" ht="17.25" customHeight="1" x14ac:dyDescent="0.25">
      <c r="A41" s="70" t="s">
        <v>140</v>
      </c>
      <c r="B41" s="71"/>
      <c r="C41" s="47">
        <v>0.6</v>
      </c>
      <c r="D41" s="48">
        <v>0.8</v>
      </c>
    </row>
    <row r="42" spans="1:5" ht="17.25" customHeight="1" x14ac:dyDescent="0.25">
      <c r="A42" s="70" t="s">
        <v>141</v>
      </c>
      <c r="B42" s="71"/>
      <c r="C42" s="49">
        <v>0</v>
      </c>
      <c r="D42" s="48">
        <v>0.6</v>
      </c>
    </row>
    <row r="43" spans="1:5" ht="15.75" customHeight="1" x14ac:dyDescent="0.25">
      <c r="A43" s="70" t="s">
        <v>142</v>
      </c>
      <c r="B43" s="71"/>
      <c r="C43" s="72" t="s">
        <v>143</v>
      </c>
      <c r="D43" s="73"/>
    </row>
    <row r="44" spans="1:5" ht="17.25" customHeight="1" x14ac:dyDescent="0.25">
      <c r="A44" s="66"/>
      <c r="B44" s="66"/>
      <c r="D44" s="1"/>
    </row>
    <row r="45" spans="1:5" ht="13.95" customHeight="1" x14ac:dyDescent="0.25">
      <c r="A45" s="66"/>
      <c r="B45" s="66"/>
      <c r="D45" s="1"/>
    </row>
    <row r="46" spans="1:5" x14ac:dyDescent="0.25">
      <c r="C46" s="5"/>
    </row>
    <row r="47" spans="1:5" ht="19.95" customHeight="1" x14ac:dyDescent="0.25">
      <c r="A47" s="1" t="s">
        <v>144</v>
      </c>
      <c r="B47" s="77" t="s">
        <v>166</v>
      </c>
      <c r="C47" s="3" t="s">
        <v>145</v>
      </c>
      <c r="D47" s="77" t="s">
        <v>166</v>
      </c>
    </row>
    <row r="48" spans="1:5" ht="10.199999999999999" customHeight="1" x14ac:dyDescent="0.25">
      <c r="B48" s="77"/>
      <c r="C48" s="3"/>
      <c r="D48" s="77"/>
    </row>
    <row r="49" spans="1:4" ht="19.95" customHeight="1" x14ac:dyDescent="0.25">
      <c r="A49" s="1" t="s">
        <v>146</v>
      </c>
      <c r="B49" s="77" t="s">
        <v>166</v>
      </c>
      <c r="C49" s="31" t="s">
        <v>147</v>
      </c>
      <c r="D49" s="77" t="s">
        <v>166</v>
      </c>
    </row>
    <row r="50" spans="1:4" ht="13.2" customHeight="1" x14ac:dyDescent="0.25"/>
  </sheetData>
  <mergeCells count="33">
    <mergeCell ref="A44:B45"/>
    <mergeCell ref="A31:C31"/>
    <mergeCell ref="A39:B39"/>
    <mergeCell ref="A40:B40"/>
    <mergeCell ref="A41:B41"/>
    <mergeCell ref="A42:B42"/>
    <mergeCell ref="A43:B43"/>
    <mergeCell ref="C43:D43"/>
    <mergeCell ref="A33:C33"/>
    <mergeCell ref="A34:C34"/>
    <mergeCell ref="A38:D38"/>
    <mergeCell ref="A35:C35"/>
    <mergeCell ref="A36:C36"/>
    <mergeCell ref="A29:C29"/>
    <mergeCell ref="A30:C30"/>
    <mergeCell ref="A32:C32"/>
    <mergeCell ref="A21:B21"/>
    <mergeCell ref="B13:D13"/>
    <mergeCell ref="B14:D14"/>
    <mergeCell ref="C24:D24"/>
    <mergeCell ref="C27:D27"/>
    <mergeCell ref="B19:D19"/>
    <mergeCell ref="B20:D20"/>
    <mergeCell ref="A15:D15"/>
    <mergeCell ref="B16:D16"/>
    <mergeCell ref="B17:D17"/>
    <mergeCell ref="B18:D18"/>
    <mergeCell ref="B11:D11"/>
    <mergeCell ref="B4:D4"/>
    <mergeCell ref="B9:D9"/>
    <mergeCell ref="B10:D10"/>
    <mergeCell ref="B12:D12"/>
    <mergeCell ref="A8:D8"/>
  </mergeCells>
  <pageMargins left="0.74803149606299213" right="0.74803149606299213" top="0.59055118110236227" bottom="0.47244094488188981" header="0.51181102362204722" footer="0.39370078740157483"/>
  <pageSetup paperSize="9" scale="93" orientation="portrait" r:id="rId1"/>
  <headerFooter alignWithMargins="0">
    <oddFooter>&amp;RStrona &amp;P z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084A1A-C3B9-49B4-9A6B-19022362EED7}">
          <x14:formula1>
            <xm:f>'Listy '!$F$2:$F$3</xm:f>
          </x14:formula1>
          <xm:sqref>C21:D21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231B3-108D-4F80-978D-AC819EDEA8D9}">
  <dimension ref="A1:F5"/>
  <sheetViews>
    <sheetView workbookViewId="0">
      <selection activeCell="F3" sqref="F3"/>
    </sheetView>
  </sheetViews>
  <sheetFormatPr defaultRowHeight="13.2" x14ac:dyDescent="0.25"/>
  <cols>
    <col min="1" max="1" width="21.5546875" customWidth="1"/>
    <col min="3" max="3" width="18.33203125" customWidth="1"/>
    <col min="4" max="4" width="20.88671875" customWidth="1"/>
    <col min="5" max="5" width="16.6640625" customWidth="1"/>
    <col min="6" max="6" width="21.5546875" customWidth="1"/>
  </cols>
  <sheetData>
    <row r="1" spans="1:6" s="12" customFormat="1" ht="26.4" x14ac:dyDescent="0.25">
      <c r="A1" s="12" t="s">
        <v>148</v>
      </c>
      <c r="B1" s="12" t="s">
        <v>149</v>
      </c>
      <c r="C1" s="12" t="s">
        <v>150</v>
      </c>
      <c r="D1" s="12" t="s">
        <v>151</v>
      </c>
      <c r="E1" s="12" t="s">
        <v>152</v>
      </c>
      <c r="F1" s="12" t="s">
        <v>153</v>
      </c>
    </row>
    <row r="2" spans="1:6" x14ac:dyDescent="0.25">
      <c r="A2" t="s">
        <v>154</v>
      </c>
      <c r="B2" t="s">
        <v>24</v>
      </c>
      <c r="C2" t="s">
        <v>155</v>
      </c>
      <c r="D2">
        <v>5</v>
      </c>
      <c r="E2" t="s">
        <v>156</v>
      </c>
      <c r="F2" t="s">
        <v>157</v>
      </c>
    </row>
    <row r="3" spans="1:6" x14ac:dyDescent="0.25">
      <c r="A3" t="s">
        <v>158</v>
      </c>
      <c r="B3" t="s">
        <v>159</v>
      </c>
      <c r="C3" t="s">
        <v>160</v>
      </c>
      <c r="E3" t="s">
        <v>161</v>
      </c>
      <c r="F3" t="s">
        <v>162</v>
      </c>
    </row>
    <row r="4" spans="1:6" x14ac:dyDescent="0.25">
      <c r="A4" t="s">
        <v>41</v>
      </c>
      <c r="C4" t="s">
        <v>163</v>
      </c>
      <c r="E4" t="s">
        <v>164</v>
      </c>
    </row>
    <row r="5" spans="1:6" x14ac:dyDescent="0.25">
      <c r="E5" t="s">
        <v>165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d7a9e8-15cd-4436-903d-7f772e26f3a2">
      <Terms xmlns="http://schemas.microsoft.com/office/infopath/2007/PartnerControls"/>
    </lcf76f155ced4ddcb4097134ff3c332f>
    <TaxCatchAll xmlns="90b2b648-d3f4-46d8-aea3-1e506ae69a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74F2BAFE72945AA9AB7AF0DDE5E0C" ma:contentTypeVersion="11" ma:contentTypeDescription="Create a new document." ma:contentTypeScope="" ma:versionID="e8db651dc2a013c2c45f12400d1adcc8">
  <xsd:schema xmlns:xsd="http://www.w3.org/2001/XMLSchema" xmlns:xs="http://www.w3.org/2001/XMLSchema" xmlns:p="http://schemas.microsoft.com/office/2006/metadata/properties" xmlns:ns2="8dd7a9e8-15cd-4436-903d-7f772e26f3a2" xmlns:ns3="90b2b648-d3f4-46d8-aea3-1e506ae69aeb" targetNamespace="http://schemas.microsoft.com/office/2006/metadata/properties" ma:root="true" ma:fieldsID="2eb435fbe5bae143318297ccb5e11f00" ns2:_="" ns3:_="">
    <xsd:import namespace="8dd7a9e8-15cd-4436-903d-7f772e26f3a2"/>
    <xsd:import namespace="90b2b648-d3f4-46d8-aea3-1e506ae69a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7a9e8-15cd-4436-903d-7f772e26f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60ebe5a-9af4-4992-9028-d117c9cbb3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2b648-d3f4-46d8-aea3-1e506ae69a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45c778b-5da9-416e-a1e4-70117a70222e}" ma:internalName="TaxCatchAll" ma:showField="CatchAllData" ma:web="90b2b648-d3f4-46d8-aea3-1e506ae69a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865E5D-E038-4467-885C-FE2E7774F7DE}">
  <ds:schemaRefs>
    <ds:schemaRef ds:uri="http://purl.org/dc/elements/1.1/"/>
    <ds:schemaRef ds:uri="http://www.w3.org/XML/1998/namespace"/>
    <ds:schemaRef ds:uri="8dd7a9e8-15cd-4436-903d-7f772e26f3a2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0b2b648-d3f4-46d8-aea3-1e506ae69aeb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36F574-DB47-4475-9659-44A7120D1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d7a9e8-15cd-4436-903d-7f772e26f3a2"/>
    <ds:schemaRef ds:uri="90b2b648-d3f4-46d8-aea3-1e506ae69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9DA420-E0BE-44FC-997D-C60E774FF3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Dane o dostawcy </vt:lpstr>
      <vt:lpstr>Pytania kwalifikacyjne</vt:lpstr>
      <vt:lpstr>Kwalifikacja ITNS</vt:lpstr>
      <vt:lpstr>Ocena kwalifikacji </vt:lpstr>
      <vt:lpstr>Listy </vt:lpstr>
      <vt:lpstr>'Ocena kwalifikacji 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Ewa Szpakowska</cp:lastModifiedBy>
  <cp:revision/>
  <cp:lastPrinted>2025-05-08T06:46:12Z</cp:lastPrinted>
  <dcterms:created xsi:type="dcterms:W3CDTF">1997-02-26T13:46:56Z</dcterms:created>
  <dcterms:modified xsi:type="dcterms:W3CDTF">2025-05-08T06:46:16Z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0x0101005CE74F2BAFE72945AA9AB7AF0DDE5E0C</vt:lpwstr>
  </property>
  <property fmtid="{D5CDD505-2E9C-101B-9397-08002B2CF9AE}" pid="3" name="MediaServiceImageTags">
    <vt:lpwstr/>
  </property>
</Properties>
</file>